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0640" windowHeight="11760" tabRatio="869" activeTab="5"/>
  </bookViews>
  <sheets>
    <sheet name="Лист1" sheetId="1" r:id="rId1"/>
    <sheet name="Лист2" sheetId="2" r:id="rId2"/>
    <sheet name="меню" sheetId="3" r:id="rId3"/>
    <sheet name="Продукты по дням" sheetId="4" r:id="rId4"/>
    <sheet name="сушка" sheetId="5" r:id="rId5"/>
    <sheet name="Лист4" sheetId="6" r:id="rId6"/>
    <sheet name="Сводная закупок" sheetId="7" r:id="rId7"/>
    <sheet name="Данные" sheetId="8" r:id="rId8"/>
    <sheet name="Продукты" sheetId="9" r:id="rId9"/>
    <sheet name="Дневной выход" sheetId="10" r:id="rId10"/>
  </sheets>
  <definedNames>
    <definedName name="_xlnm._FilterDatabase" localSheetId="7" hidden="1">'Данные'!$A$1:$K$195</definedName>
  </definedNames>
  <calcPr fullCalcOnLoad="1"/>
  <pivotCaches>
    <pivotCache cacheId="1" r:id="rId11"/>
    <pivotCache cacheId="4" r:id="rId12"/>
    <pivotCache cacheId="3" r:id="rId13"/>
    <pivotCache cacheId="2" r:id="rId14"/>
  </pivotCaches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47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B1" authorId="0">
      <text>
        <r>
          <rPr>
            <b/>
            <sz val="9"/>
            <rFont val="Tahoma"/>
            <family val="0"/>
          </rPr>
          <t>вводишь значение</t>
        </r>
      </text>
    </comment>
    <comment ref="D4" authorId="0">
      <text>
        <r>
          <rPr>
            <b/>
            <sz val="9"/>
            <rFont val="Tahoma"/>
            <family val="0"/>
          </rPr>
          <t>перемножается норма 1 человека на кол-во участников</t>
        </r>
        <r>
          <rPr>
            <sz val="9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0"/>
          </rPr>
          <t>перемножается норма на энергетическую ценность за 100 грамм. На одного человека</t>
        </r>
        <r>
          <rPr>
            <sz val="9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0"/>
          </rPr>
          <t>общий вес продуктов
на день</t>
        </r>
      </text>
    </comment>
    <comment ref="C21" authorId="0">
      <text>
        <r>
          <rPr>
            <b/>
            <sz val="9"/>
            <rFont val="Tahoma"/>
            <family val="0"/>
          </rPr>
          <t>общий вес деленный на кол-во человек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0"/>
          </rPr>
          <t xml:space="preserve">сумма каллорий на 1 человека в день
</t>
        </r>
      </text>
    </comment>
  </commentList>
</comments>
</file>

<file path=xl/comments9.xml><?xml version="1.0" encoding="utf-8"?>
<comments xmlns="http://schemas.openxmlformats.org/spreadsheetml/2006/main">
  <authors>
    <author>Пользователь Windows</author>
  </authors>
  <commentList>
    <comment ref="A43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sharedStrings.xml><?xml version="1.0" encoding="utf-8"?>
<sst xmlns="http://schemas.openxmlformats.org/spreadsheetml/2006/main" count="3348" uniqueCount="196">
  <si>
    <t>ЗАВТРАК</t>
  </si>
  <si>
    <t>ПЕРЕКУС</t>
  </si>
  <si>
    <t>ОБЕД</t>
  </si>
  <si>
    <t>обед в магазине</t>
  </si>
  <si>
    <t>УЖИН</t>
  </si>
  <si>
    <t>рассольник</t>
  </si>
  <si>
    <t>Продукты</t>
  </si>
  <si>
    <t>Норма</t>
  </si>
  <si>
    <t>Уч.</t>
  </si>
  <si>
    <t>Каши</t>
  </si>
  <si>
    <t>Гречка</t>
  </si>
  <si>
    <t>Макароны</t>
  </si>
  <si>
    <t>Рис</t>
  </si>
  <si>
    <t>Пшенка</t>
  </si>
  <si>
    <t>Овсянка</t>
  </si>
  <si>
    <t>арнаутка</t>
  </si>
  <si>
    <t>Мюсли</t>
  </si>
  <si>
    <t>Манка</t>
  </si>
  <si>
    <t>Перловка</t>
  </si>
  <si>
    <t>Наполнители</t>
  </si>
  <si>
    <t>Тушенка</t>
  </si>
  <si>
    <t>Консерва рыбная</t>
  </si>
  <si>
    <t>Масло топленное</t>
  </si>
  <si>
    <t>Суп</t>
  </si>
  <si>
    <t>макароны в суп</t>
  </si>
  <si>
    <t>суш. картошка</t>
  </si>
  <si>
    <t>суш. мокровь</t>
  </si>
  <si>
    <t>суш. грибы</t>
  </si>
  <si>
    <t>суш. лук</t>
  </si>
  <si>
    <t>Горох (брикет)</t>
  </si>
  <si>
    <t>каша в суп</t>
  </si>
  <si>
    <t>зелень</t>
  </si>
  <si>
    <t>суш. буряк</t>
  </si>
  <si>
    <t>суш. фасоль</t>
  </si>
  <si>
    <t>суш. капуста</t>
  </si>
  <si>
    <t>томат</t>
  </si>
  <si>
    <t>Сыр</t>
  </si>
  <si>
    <t>Сырок</t>
  </si>
  <si>
    <t>Колбаса с/к</t>
  </si>
  <si>
    <t>Сало</t>
  </si>
  <si>
    <t>Сладкое</t>
  </si>
  <si>
    <t>Печенье 1 сорт</t>
  </si>
  <si>
    <t>Печенье 2 сорт</t>
  </si>
  <si>
    <t>Бублики</t>
  </si>
  <si>
    <t>Пряники</t>
  </si>
  <si>
    <t>Сухари сладкие</t>
  </si>
  <si>
    <t>Курага</t>
  </si>
  <si>
    <t>Изюм</t>
  </si>
  <si>
    <t>Кешью</t>
  </si>
  <si>
    <t>Халва</t>
  </si>
  <si>
    <t>Шоколадка</t>
  </si>
  <si>
    <t>Соль</t>
  </si>
  <si>
    <t>Питье</t>
  </si>
  <si>
    <t>Чай</t>
  </si>
  <si>
    <t>Кофе</t>
  </si>
  <si>
    <t>Какао</t>
  </si>
  <si>
    <t>Кисель</t>
  </si>
  <si>
    <t>Лимон</t>
  </si>
  <si>
    <t>Сухое молоко</t>
  </si>
  <si>
    <t>Сгущенка</t>
  </si>
  <si>
    <t>Сахар</t>
  </si>
  <si>
    <t>Хлеб</t>
  </si>
  <si>
    <t>Горчица</t>
  </si>
  <si>
    <t>Чеснок</t>
  </si>
  <si>
    <t>Кетчуп</t>
  </si>
  <si>
    <t>Казинаки</t>
  </si>
  <si>
    <t>завтрак</t>
  </si>
  <si>
    <t>Вафли</t>
  </si>
  <si>
    <t>соскнофета</t>
  </si>
  <si>
    <t>обед</t>
  </si>
  <si>
    <t>халва, казинаки, сосконфеты</t>
  </si>
  <si>
    <t>кургага, изюм, сосконфеты</t>
  </si>
  <si>
    <t>орешки, бананы, сосконфеты</t>
  </si>
  <si>
    <t>Бананы</t>
  </si>
  <si>
    <t>Обед</t>
  </si>
  <si>
    <t>мюсли</t>
  </si>
  <si>
    <t>суп</t>
  </si>
  <si>
    <t>мивина мак.</t>
  </si>
  <si>
    <t>мивина пюр.</t>
  </si>
  <si>
    <t>колбаса, сухари, чай, суп.</t>
  </si>
  <si>
    <t>сыр, сухари, чай, мюсли.</t>
  </si>
  <si>
    <t>колбаса, сухари, чай, мивина мак., кетчуп</t>
  </si>
  <si>
    <t>мюсли, сгущенка, печенье, какао</t>
  </si>
  <si>
    <t>рассольник, печенье, чай, сало,сухари</t>
  </si>
  <si>
    <t>рыбный суп, кисель, печенье, сало, сухари</t>
  </si>
  <si>
    <t>гороховый суп, чай, печенье, сало, сухари</t>
  </si>
  <si>
    <t>борщ, печенье, чай, сало, сухари</t>
  </si>
  <si>
    <t>грибной суп, кисель, печеье, сало, сухари</t>
  </si>
  <si>
    <t>манка, сухофрукты сгущенка, какао, чай, печенье</t>
  </si>
  <si>
    <t>овсянка со сгущенкой, какао, печенье</t>
  </si>
  <si>
    <t>Сухари обычные</t>
  </si>
  <si>
    <t>другое</t>
  </si>
  <si>
    <t>ужин</t>
  </si>
  <si>
    <t>пшенка с мясом, масло, печенье, чай, кетчуп, сухари</t>
  </si>
  <si>
    <t>макароны,масло, сыр, тушенка, чай, печенье, кетчуп, сухари</t>
  </si>
  <si>
    <t>гречка с мясом,масло, кетчуп, сухари, чай, печенье</t>
  </si>
  <si>
    <t>рис с мясом, масло, кетчуп, сухари, чай, печенье</t>
  </si>
  <si>
    <t>арнаутка с мясом, масло, кетчуп, сухари, печенье</t>
  </si>
  <si>
    <t>о/у</t>
  </si>
  <si>
    <t>суп с сырком, мясо, чай, сухари, печенье, сало</t>
  </si>
  <si>
    <t>перекус</t>
  </si>
  <si>
    <t>колбаса, сухари, чай, мивина пюр, кетчуп</t>
  </si>
  <si>
    <t>з/о/у</t>
  </si>
  <si>
    <t>з/о</t>
  </si>
  <si>
    <t>ИТОГО</t>
  </si>
  <si>
    <t>Грильяж</t>
  </si>
  <si>
    <t>орешки, грильяж, сосконфеты</t>
  </si>
  <si>
    <t>з/у</t>
  </si>
  <si>
    <t>Дата</t>
  </si>
  <si>
    <t>Прием</t>
  </si>
  <si>
    <t>Продукт</t>
  </si>
  <si>
    <t>Кол-во</t>
  </si>
  <si>
    <t>гречка</t>
  </si>
  <si>
    <t>Кол-во человек</t>
  </si>
  <si>
    <t>Закупка</t>
  </si>
  <si>
    <t>№1</t>
  </si>
  <si>
    <t>Упаковка</t>
  </si>
  <si>
    <t>Юра</t>
  </si>
  <si>
    <t>Каллорий</t>
  </si>
  <si>
    <t>Продукт из таблицы продуктов</t>
  </si>
  <si>
    <t>поле "Закупка"  - пустое текстовое поле</t>
  </si>
  <si>
    <t>выбираешь тип приема пищи (завтрак, перекус, обед, ужин) - выпадающий список</t>
  </si>
  <si>
    <t>выбираешь дату</t>
  </si>
  <si>
    <t>поле "Упаковка" - пустое текстовое поле</t>
  </si>
  <si>
    <t>открывается окно, типа как ты нам для кассы делал. Там вводишь следующие данные</t>
  </si>
  <si>
    <t>еще добавить лист со сводной таблицей, там нужно видеть следущую инфу</t>
  </si>
  <si>
    <t>день</t>
  </si>
  <si>
    <t>Вес</t>
  </si>
  <si>
    <t>Вес на 1 чел</t>
  </si>
  <si>
    <t>Каллорийность</t>
  </si>
  <si>
    <t>норма на 1 человека</t>
  </si>
  <si>
    <t>Калорийность на 100 грамм</t>
  </si>
  <si>
    <t>вес</t>
  </si>
  <si>
    <t>И еще один лист со сводной где будут суммироваться продукты в одну позици по закупкам</t>
  </si>
  <si>
    <t>№</t>
  </si>
  <si>
    <t>Тип приема</t>
  </si>
  <si>
    <t>продукт</t>
  </si>
  <si>
    <t>норма, г</t>
  </si>
  <si>
    <t xml:space="preserve">всего, г </t>
  </si>
  <si>
    <t>Кал/норма</t>
  </si>
  <si>
    <t>Кал/всего</t>
  </si>
  <si>
    <t>Людей</t>
  </si>
  <si>
    <t>Даты</t>
  </si>
  <si>
    <t>С</t>
  </si>
  <si>
    <t>По</t>
  </si>
  <si>
    <t>День похода</t>
  </si>
  <si>
    <t>Общий итог</t>
  </si>
  <si>
    <t>Итог</t>
  </si>
  <si>
    <t>Данные</t>
  </si>
  <si>
    <t>мюсли в пакете</t>
  </si>
  <si>
    <t>сублиматы</t>
  </si>
  <si>
    <t>3+1</t>
  </si>
  <si>
    <t>05.12.2014</t>
  </si>
  <si>
    <t>Класс</t>
  </si>
  <si>
    <t>каши</t>
  </si>
  <si>
    <t>добавки</t>
  </si>
  <si>
    <t>супов. Набор</t>
  </si>
  <si>
    <t>к чаю</t>
  </si>
  <si>
    <t>напитки</t>
  </si>
  <si>
    <t>вкусовые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</si>
  <si>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</si>
  <si>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</si>
  <si>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</si>
  <si>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</si>
  <si>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</si>
  <si>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</si>
  <si>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</si>
  <si>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14.12.2014</t>
  </si>
  <si>
    <t>15.12.2014</t>
  </si>
  <si>
    <t>16.12.2014</t>
  </si>
  <si>
    <t>17.12.2014</t>
  </si>
  <si>
    <t>18.12.2014</t>
  </si>
  <si>
    <t>кулеш</t>
  </si>
  <si>
    <t>фунчеза</t>
  </si>
  <si>
    <t>сухое мясо</t>
  </si>
  <si>
    <t>19.12.2014</t>
  </si>
  <si>
    <t>20.12.2014</t>
  </si>
  <si>
    <t>21.12.2014</t>
  </si>
  <si>
    <t>13.12.2014</t>
  </si>
  <si>
    <t>(пусто)</t>
  </si>
  <si>
    <t xml:space="preserve">Сумма по полю всего, г </t>
  </si>
  <si>
    <t>рыба сушенная</t>
  </si>
  <si>
    <t>Суп Харчо торчин</t>
  </si>
  <si>
    <t>имбирь</t>
  </si>
  <si>
    <t>еще надо</t>
  </si>
  <si>
    <t>горчица сухая</t>
  </si>
  <si>
    <t>лимон сушенный</t>
  </si>
  <si>
    <t>кофе</t>
  </si>
  <si>
    <t>кисель</t>
  </si>
  <si>
    <t>какао</t>
  </si>
  <si>
    <t>кичель</t>
  </si>
  <si>
    <t>до заброски</t>
  </si>
  <si>
    <t>после заброски</t>
  </si>
  <si>
    <t>Итог Кол-во приемов</t>
  </si>
  <si>
    <t>Кол-во приемов</t>
  </si>
  <si>
    <t>Итог Вес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</si>
</sst>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 readingOrder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4" fillId="32" borderId="13" xfId="0" applyFont="1" applyFill="1" applyBorder="1" applyAlignment="1">
      <alignment horizontal="left" wrapText="1" readingOrder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4" fillId="32" borderId="16" xfId="0" applyFont="1" applyFill="1" applyBorder="1" applyAlignment="1">
      <alignment horizontal="left" wrapText="1" readingOrder="1"/>
    </xf>
    <xf numFmtId="0" fontId="2" fillId="0" borderId="17" xfId="0" applyFont="1" applyBorder="1" applyAlignment="1">
      <alignment horizontal="left" wrapText="1" readingOrder="1"/>
    </xf>
    <xf numFmtId="0" fontId="2" fillId="0" borderId="18" xfId="0" applyFont="1" applyBorder="1" applyAlignment="1">
      <alignment horizontal="left" wrapText="1" readingOrder="1"/>
    </xf>
    <xf numFmtId="0" fontId="2" fillId="0" borderId="16" xfId="0" applyFont="1" applyBorder="1" applyAlignment="1">
      <alignment horizontal="left" wrapText="1" readingOrder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3" xfId="0" applyFont="1" applyBorder="1" applyAlignment="1">
      <alignment horizontal="left" wrapText="1" readingOrder="1"/>
    </xf>
    <xf numFmtId="0" fontId="2" fillId="0" borderId="24" xfId="0" applyFont="1" applyBorder="1" applyAlignment="1">
      <alignment horizontal="right" wrapText="1"/>
    </xf>
    <xf numFmtId="0" fontId="6" fillId="0" borderId="0" xfId="0" applyFont="1" applyAlignment="1">
      <alignment/>
    </xf>
    <xf numFmtId="0" fontId="2" fillId="32" borderId="17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 readingOrder="1"/>
    </xf>
    <xf numFmtId="0" fontId="2" fillId="0" borderId="12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 readingOrder="1"/>
    </xf>
    <xf numFmtId="0" fontId="2" fillId="0" borderId="11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left" wrapText="1" readingOrder="1"/>
    </xf>
    <xf numFmtId="0" fontId="2" fillId="0" borderId="24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wrapText="1" readingOrder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/>
    </xf>
    <xf numFmtId="0" fontId="2" fillId="0" borderId="41" xfId="0" applyFont="1" applyFill="1" applyBorder="1" applyAlignment="1">
      <alignment horizontal="left" wrapText="1" readingOrder="1"/>
    </xf>
    <xf numFmtId="0" fontId="2" fillId="0" borderId="42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 horizontal="right" wrapText="1"/>
    </xf>
    <xf numFmtId="0" fontId="0" fillId="32" borderId="39" xfId="0" applyFill="1" applyBorder="1" applyAlignment="1">
      <alignment/>
    </xf>
    <xf numFmtId="0" fontId="0" fillId="32" borderId="4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0" xfId="0" applyNumberFormat="1" applyAlignment="1">
      <alignment/>
    </xf>
    <xf numFmtId="0" fontId="37" fillId="0" borderId="4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4" xfId="0" applyNumberForma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 quotePrefix="1">
      <alignment/>
    </xf>
    <xf numFmtId="0" fontId="2" fillId="0" borderId="23" xfId="0" applyFont="1" applyFill="1" applyBorder="1" applyAlignment="1">
      <alignment horizontal="left" wrapText="1" readingOrder="1"/>
    </xf>
    <xf numFmtId="0" fontId="0" fillId="0" borderId="29" xfId="0" applyBorder="1" applyAlignment="1">
      <alignment/>
    </xf>
    <xf numFmtId="0" fontId="37" fillId="0" borderId="29" xfId="0" applyFont="1" applyBorder="1" applyAlignment="1">
      <alignment/>
    </xf>
    <xf numFmtId="0" fontId="37" fillId="0" borderId="28" xfId="0" applyFont="1" applyBorder="1" applyAlignment="1">
      <alignment wrapText="1"/>
    </xf>
    <xf numFmtId="0" fontId="37" fillId="0" borderId="33" xfId="0" applyFont="1" applyBorder="1" applyAlignment="1">
      <alignment wrapText="1"/>
    </xf>
    <xf numFmtId="0" fontId="37" fillId="0" borderId="34" xfId="0" applyFont="1" applyBorder="1" applyAlignment="1">
      <alignment wrapText="1"/>
    </xf>
    <xf numFmtId="0" fontId="37" fillId="0" borderId="38" xfId="0" applyFont="1" applyBorder="1" applyAlignment="1">
      <alignment wrapText="1"/>
    </xf>
    <xf numFmtId="0" fontId="37" fillId="0" borderId="45" xfId="0" applyFont="1" applyBorder="1" applyAlignment="1">
      <alignment wrapText="1"/>
    </xf>
    <xf numFmtId="0" fontId="47" fillId="0" borderId="28" xfId="0" applyFont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35" borderId="0" xfId="0" applyFill="1" applyAlignment="1">
      <alignment horizontal="left"/>
    </xf>
    <xf numFmtId="0" fontId="3" fillId="0" borderId="10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wrapText="1" readingOrder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4" fontId="3" fillId="0" borderId="16" xfId="0" applyNumberFormat="1" applyFont="1" applyBorder="1" applyAlignment="1">
      <alignment horizontal="center" wrapText="1"/>
    </xf>
    <xf numFmtId="14" fontId="3" fillId="0" borderId="4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center" vertical="center" wrapText="1" readingOrder="1"/>
    </xf>
    <xf numFmtId="0" fontId="2" fillId="36" borderId="21" xfId="0" applyFont="1" applyFill="1" applyBorder="1" applyAlignment="1">
      <alignment horizontal="center" vertical="center" wrapText="1" readingOrder="1"/>
    </xf>
    <xf numFmtId="0" fontId="2" fillId="0" borderId="47" xfId="0" applyFont="1" applyBorder="1" applyAlignment="1">
      <alignment horizontal="center" vertical="center" wrapText="1" readingOrder="1"/>
    </xf>
    <xf numFmtId="0" fontId="2" fillId="0" borderId="48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10" borderId="17" xfId="0" applyFont="1" applyFill="1" applyBorder="1" applyAlignment="1">
      <alignment horizontal="center" vertical="center" wrapText="1" readingOrder="1"/>
    </xf>
    <xf numFmtId="0" fontId="2" fillId="10" borderId="21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center" vertical="center" wrapText="1" readingOrder="1"/>
    </xf>
    <xf numFmtId="0" fontId="2" fillId="36" borderId="21" xfId="0" applyFont="1" applyFill="1" applyBorder="1" applyAlignment="1">
      <alignment horizontal="center" vertical="center" wrapText="1" readingOrder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 readingOrder="1"/>
    </xf>
    <xf numFmtId="0" fontId="2" fillId="32" borderId="21" xfId="0" applyFont="1" applyFill="1" applyBorder="1" applyAlignment="1">
      <alignment horizontal="center" vertical="center" wrapText="1" readingOrder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47" xfId="0" applyFont="1" applyFill="1" applyBorder="1" applyAlignment="1">
      <alignment horizontal="center" vertical="center" wrapText="1"/>
    </xf>
    <xf numFmtId="0" fontId="3" fillId="41" borderId="50" xfId="0" applyFont="1" applyFill="1" applyBorder="1" applyAlignment="1">
      <alignment horizontal="center" vertical="center" wrapText="1"/>
    </xf>
    <xf numFmtId="0" fontId="3" fillId="41" borderId="4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4" borderId="39" xfId="0" applyNumberFormat="1" applyFill="1" applyBorder="1" applyAlignment="1">
      <alignment/>
    </xf>
    <xf numFmtId="0" fontId="0" fillId="34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alignment wrapText="1" readingOrder="0"/>
      <border/>
    </dxf>
    <dxf>
      <font>
        <b/>
      </font>
      <border/>
    </dxf>
    <dxf>
      <font>
        <sz val="14"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0000"/>
        </patternFill>
      </fill>
      <border/>
    </dxf>
    <dxf>
      <alignment horizontal="center"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50" sheet="Данные"/>
  </cacheSource>
  <cacheFields count="11">
    <cacheField name="№">
      <sharedItems containsSemiMixedTypes="0" containsString="0" containsMixedTypes="0" containsNumber="1" containsInteger="1"/>
    </cacheField>
    <cacheField name="День похода">
      <sharedItems containsSemiMixedTypes="0" containsString="0" containsMixedTypes="0" containsNumber="1" containsInteger="1"/>
    </cacheField>
    <cacheField name="Дата">
      <sharedItems containsMixedTypes="0"/>
    </cacheField>
    <cacheField name="Тип приема">
      <sharedItems containsMixedTypes="0"/>
    </cacheField>
    <cacheField name="продукт">
      <sharedItems containsMixedTypes="0" count="57">
        <s v="Макароны"/>
        <s v="Тушенка"/>
        <s v="Сыр"/>
        <s v="Чай"/>
        <s v="Кетчуп"/>
        <s v="Сухари сладкие"/>
        <s v="Овсянка"/>
        <s v="Курага"/>
        <s v="Изюм"/>
        <s v="Сгущенка"/>
        <s v="Печенье 1 сорт"/>
        <s v="Соль"/>
        <s v="Гречка"/>
        <s v="Горчица"/>
        <s v="Сахар"/>
        <s v="мюсли в пакете"/>
        <s v="Сухое молоко"/>
        <s v="арнаутка"/>
        <s v="Манка"/>
        <s v="Лимон"/>
        <s v="Пшенка"/>
        <s v="Бублики"/>
        <s v="Рис"/>
        <s v="суш. мокровь"/>
        <s v="суш. лук"/>
        <s v="зелень"/>
        <s v="Чеснок"/>
        <s v="Сало"/>
        <s v="Мюсли"/>
        <s v="Грильяж"/>
        <s v="Перловка"/>
        <s v="кулеш"/>
        <s v="сухое мясо"/>
        <s v="фунчеза"/>
        <s v="суш. картошка"/>
        <s v="Сырок"/>
        <s v="Сухари обычные"/>
        <s v="Горох (брикет)"/>
        <s v="Печенье 2 сорт"/>
        <s v="макароны в суп"/>
        <s v="суш. грибы"/>
        <s v="суш. фасоль"/>
        <s v="суш. капуста"/>
        <s v="суш. буряк"/>
        <s v="томат"/>
        <s v="каша в суп"/>
        <s v="рассольник"/>
        <s v="мивина мак."/>
        <s v="мивина пюр."/>
        <s v="Колбаса с/к"/>
        <s v="суп"/>
        <s v="Халва"/>
        <s v="Кешью"/>
        <s v="Казинаки"/>
        <s v="Шоколадка"/>
        <s v="рыба сушенная"/>
        <s v="Суп Харчо торчин"/>
      </sharedItems>
    </cacheField>
    <cacheField name="норма, г">
      <sharedItems containsSemiMixedTypes="0" containsString="0" containsMixedTypes="0" containsNumber="1" containsInteger="1"/>
    </cacheField>
    <cacheField name="всего, г ">
      <sharedItems containsSemiMixedTypes="0" containsString="0" containsMixedTypes="0" containsNumber="1" containsInteger="1" count="20">
        <n v="800"/>
        <n v="360"/>
        <n v="240"/>
        <n v="16"/>
        <n v="160"/>
        <n v="640"/>
        <n v="280"/>
        <n v="200"/>
        <n v="24"/>
        <n v="40"/>
        <n v="320"/>
        <n v="120"/>
        <n v="64"/>
        <n v="184"/>
        <n v="80"/>
        <n v="32"/>
        <n v="136"/>
        <n v="480"/>
        <n v="296"/>
        <n v="176"/>
      </sharedItems>
    </cacheField>
    <cacheField name="Кал/норма">
      <sharedItems containsSemiMixedTypes="0" containsString="0" containsMixedTypes="0" containsNumber="1"/>
    </cacheField>
    <cacheField name="Кал/всего">
      <sharedItems containsSemiMixedTypes="0" containsString="0" containsMixedTypes="0" containsNumber="1"/>
    </cacheField>
    <cacheField name="Закупка">
      <sharedItems containsMixedTypes="0"/>
    </cacheField>
    <cacheField name="Упаковка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Данные"/>
  </cacheSource>
  <cacheFields count="11">
    <cacheField name="№">
      <sharedItems containsMixedTypes="1" containsNumber="1" containsInteger="1"/>
    </cacheField>
    <cacheField name="День похода">
      <sharedItems containsString="0" containsBlank="1" containsMixedTypes="0" containsNumber="1" containsInteger="1" count="19">
        <n v="9"/>
        <n v="1"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0"/>
        <m/>
      </sharedItems>
    </cacheField>
    <cacheField name="Дата">
      <sharedItems containsDate="1" containsBlank="1" containsMixedTypes="1" count="36">
        <s v="13.12.2014"/>
        <s v="05.12.2014"/>
        <s v="06.12.2014"/>
        <s v="07.12.2014"/>
        <s v="08.12.2014"/>
        <s v="09.12.2014"/>
        <s v="10.12.2014"/>
        <s v="11.12.2014"/>
        <s v="12.12.2014"/>
        <s v="14.12.2014"/>
        <s v="15.12.2014"/>
        <s v="16.12.2014"/>
        <s v="17.12.2014"/>
        <s v="18.12.2014"/>
        <s v="19.12.2014"/>
        <s v="20.12.2014"/>
        <s v="21.12.2014"/>
        <s v="еще надо"/>
        <m/>
        <s v="02.05.2018"/>
        <d v="2014-12-21T00:00:00.000"/>
        <d v="2014-12-14T00:00:00.000"/>
        <s v="02.05.2019"/>
        <s v="01.05.2014"/>
        <s v="03.05.2014"/>
        <s v="05.05.2014"/>
        <s v="07.05.2014"/>
        <s v="09.05.2014"/>
        <d v="2014-12-13T00:00:00.000"/>
        <s v="02.05.2014"/>
        <s v="04.05.2014"/>
        <s v="02.05.2015"/>
        <s v="06.05.2014"/>
        <s v="08.05.2014"/>
        <s v="02.05.2016"/>
        <s v="02.05.2017"/>
      </sharedItems>
    </cacheField>
    <cacheField name="Тип приема">
      <sharedItems containsMixedTypes="0"/>
    </cacheField>
    <cacheField name="продукт">
      <sharedItems containsBlank="1" containsMixedTypes="0" count="70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  <s v="Вафли"/>
        <s v="Консерва рыбная"/>
        <s v="сублиматы"/>
        <s v="Масло топленное"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  <cacheField name="Закупка">
      <sharedItems containsString="0" containsBlank="1" containsMixedTypes="0" containsNumber="1" containsInteger="1" count="4">
        <m/>
        <n v="2"/>
        <n v="1"/>
        <n v="3"/>
      </sharedItems>
    </cacheField>
    <cacheField name="Упаковка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65536" sheet="Данные"/>
  </cacheSource>
  <cacheFields count="8">
    <cacheField name="День похода">
      <sharedItems containsMixedTypes="1" containsNumber="1" containsInteger="1"/>
    </cacheField>
    <cacheField name="Дата">
      <sharedItems containsDate="1" containsBlank="1" containsMixedTypes="1" count="46">
        <s v="13.12.2014"/>
        <s v="05.12.2014"/>
        <s v="06.12.2014"/>
        <s v="07.12.2014"/>
        <s v="08.12.2014"/>
        <s v="09.12.2014"/>
        <s v="10.12.2014"/>
        <s v="11.12.2014"/>
        <s v="12.12.2014"/>
        <s v="14.12.2014"/>
        <s v="15.12.2014"/>
        <s v="16.12.2014"/>
        <s v="17.12.2014"/>
        <s v="18.12.2014"/>
        <s v="19.12.2014"/>
        <s v="20.12.2014"/>
        <s v="21.12.2014"/>
        <s v="еще надо"/>
        <m/>
        <s v="21.12.2023"/>
        <d v="2014-12-21T00:00:00.000"/>
        <s v="21.12.2024"/>
        <d v="2014-12-14T00:00:00.000"/>
        <s v="13.12.2015"/>
        <s v="21.12.2025"/>
        <s v="13.12.2016"/>
        <s v="21.12.2026"/>
        <s v="13.12.2017"/>
        <s v="13.12.2018"/>
        <s v="13.12.2020"/>
        <s v="13.12.2019"/>
        <s v="21.12.2015"/>
        <s v="21.12.2016"/>
        <s v="14.12.2015"/>
        <s v="21.12.2017"/>
        <d v="2014-12-13T00:00:00.000"/>
        <s v="14.12.2016"/>
        <s v="21.12.2018"/>
        <s v="21.12.2020"/>
        <s v="14.12.2017"/>
        <s v="21.12.2019"/>
        <s v="21.12.2021"/>
        <s v="14.12.2018"/>
        <s v="14.12.2020"/>
        <s v="21.12.2022"/>
        <s v="14.12.2019"/>
      </sharedItems>
    </cacheField>
    <cacheField name="Тип приема">
      <sharedItems containsBlank="1" containsMixedTypes="0" count="5">
        <s v="перекус"/>
        <s v="завтрак"/>
        <s v="обед"/>
        <s v="ужин"/>
        <m/>
      </sharedItems>
    </cacheField>
    <cacheField name="продукт">
      <sharedItems containsBlank="1" containsMixedTypes="0" count="68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  <s v="Консерва рыбная"/>
        <s v="Масло топленное"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J65536" sheet="Данные"/>
  </cacheSource>
  <cacheFields count="9">
    <cacheField name="День похода">
      <sharedItems containsMixedTypes="1" containsNumber="1" containsInteger="1"/>
    </cacheField>
    <cacheField name="Дата">
      <sharedItems containsMixedTypes="0"/>
    </cacheField>
    <cacheField name="Тип приема">
      <sharedItems containsMixedTypes="0"/>
    </cacheField>
    <cacheField name="продукт">
      <sharedItems containsBlank="1" containsMixedTypes="0" count="66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  <cacheField name="Закупка">
      <sharedItems containsBlank="1" containsMixedTypes="0" count="3">
        <s v="до заброски"/>
        <s v="после заброски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525" firstHeaderRow="2" firstDataRow="2" firstDataCol="3"/>
  <pivotFields count="8">
    <pivotField compact="0" outline="0" subtotalTop="0" showAll="0"/>
    <pivotField axis="axisRow" compact="0" outline="0" subtotalTop="0" showAll="0" sortType="ascending" defaultSubtotal="0">
      <items count="46">
        <item x="1"/>
        <item x="2"/>
        <item x="3"/>
        <item x="4"/>
        <item x="5"/>
        <item x="6"/>
        <item x="7"/>
        <item x="8"/>
        <item x="0"/>
        <item m="1" x="23"/>
        <item m="1" x="25"/>
        <item m="1" x="27"/>
        <item m="1" x="28"/>
        <item m="1" x="30"/>
        <item m="1" x="29"/>
        <item x="9"/>
        <item m="1" x="33"/>
        <item m="1" x="36"/>
        <item m="1" x="39"/>
        <item m="1" x="42"/>
        <item m="1" x="45"/>
        <item m="1" x="43"/>
        <item x="10"/>
        <item x="11"/>
        <item x="12"/>
        <item x="13"/>
        <item x="14"/>
        <item x="15"/>
        <item x="16"/>
        <item m="1" x="31"/>
        <item m="1" x="32"/>
        <item m="1" x="34"/>
        <item m="1" x="37"/>
        <item m="1" x="40"/>
        <item m="1" x="38"/>
        <item m="1" x="41"/>
        <item m="1" x="44"/>
        <item m="1" x="19"/>
        <item m="1" x="21"/>
        <item m="1" x="24"/>
        <item m="1" x="26"/>
        <item x="17"/>
        <item m="1" x="35"/>
        <item m="1" x="22"/>
        <item m="1" x="20"/>
        <item x="18"/>
      </items>
    </pivotField>
    <pivotField axis="axisRow" compact="0" outline="0" subtotalTop="0" showAll="0" defaultSubtotal="0">
      <items count="5">
        <item x="1"/>
        <item x="3"/>
        <item x="4"/>
        <item x="2"/>
        <item x="0"/>
      </items>
    </pivotField>
    <pivotField axis="axisRow" compact="0" outline="0" subtotalTop="0" showAll="0">
      <items count="69">
        <item x="49"/>
        <item x="15"/>
        <item x="32"/>
        <item x="35"/>
        <item x="36"/>
        <item x="0"/>
        <item x="16"/>
        <item x="24"/>
        <item x="52"/>
        <item x="1"/>
        <item m="1" x="66"/>
        <item x="61"/>
        <item x="25"/>
        <item x="50"/>
        <item x="3"/>
        <item x="39"/>
        <item x="51"/>
        <item m="1" x="67"/>
        <item x="58"/>
        <item x="41"/>
        <item x="26"/>
        <item x="60"/>
        <item x="10"/>
        <item x="34"/>
        <item x="53"/>
        <item x="54"/>
        <item x="55"/>
        <item x="18"/>
        <item x="4"/>
        <item x="27"/>
        <item x="28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2"/>
        <item x="56"/>
        <item x="65"/>
        <item x="9"/>
        <item x="30"/>
        <item x="29"/>
        <item x="37"/>
        <item x="14"/>
        <item x="13"/>
        <item x="31"/>
        <item x="38"/>
        <item x="40"/>
        <item x="57"/>
        <item x="64"/>
        <item x="63"/>
        <item x="17"/>
        <item x="2"/>
        <item x="5"/>
        <item x="33"/>
        <item x="43"/>
        <item x="5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3"/>
  </rowFields>
  <rowItems count="521">
    <i>
      <x/>
      <x/>
      <x v="9"/>
    </i>
    <i r="2">
      <x v="14"/>
    </i>
    <i r="2">
      <x v="28"/>
    </i>
    <i r="2">
      <x v="32"/>
    </i>
    <i r="2">
      <x v="42"/>
    </i>
    <i r="2">
      <x v="45"/>
    </i>
    <i r="2">
      <x v="63"/>
    </i>
    <i r="2">
      <x v="64"/>
    </i>
    <i r="1">
      <x v="1"/>
      <x v="1"/>
    </i>
    <i r="2">
      <x v="6"/>
    </i>
    <i r="2">
      <x v="27"/>
    </i>
    <i r="2">
      <x v="28"/>
    </i>
    <i r="2">
      <x v="31"/>
    </i>
    <i r="2">
      <x v="34"/>
    </i>
    <i r="2">
      <x v="38"/>
    </i>
    <i r="2">
      <x v="39"/>
    </i>
    <i r="2">
      <x v="40"/>
    </i>
    <i r="2">
      <x v="43"/>
    </i>
    <i r="2">
      <x v="47"/>
    </i>
    <i r="2">
      <x v="62"/>
    </i>
    <i r="1">
      <x v="3"/>
      <x v="22"/>
    </i>
    <i r="2">
      <x v="28"/>
    </i>
    <i r="2">
      <x v="31"/>
    </i>
    <i r="2">
      <x v="42"/>
    </i>
    <i r="2">
      <x v="47"/>
    </i>
    <i r="2">
      <x v="50"/>
    </i>
    <i r="1">
      <x v="4"/>
      <x v="54"/>
    </i>
    <i r="2">
      <x v="55"/>
    </i>
    <i>
      <x v="1"/>
      <x/>
      <x v="7"/>
    </i>
    <i r="2">
      <x v="12"/>
    </i>
    <i r="2">
      <x v="20"/>
    </i>
    <i r="2">
      <x v="22"/>
    </i>
    <i r="2">
      <x v="28"/>
    </i>
    <i r="2">
      <x v="29"/>
    </i>
    <i r="2">
      <x v="30"/>
    </i>
    <i r="2">
      <x v="47"/>
    </i>
    <i r="2">
      <x v="64"/>
    </i>
    <i r="1">
      <x v="1"/>
      <x v="2"/>
    </i>
    <i r="2"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62"/>
    </i>
    <i r="2">
      <x v="65"/>
    </i>
    <i r="1">
      <x v="3"/>
      <x v="28"/>
    </i>
    <i r="2">
      <x v="31"/>
    </i>
    <i r="2">
      <x v="32"/>
    </i>
    <i r="2">
      <x v="47"/>
    </i>
    <i r="2">
      <x v="51"/>
    </i>
    <i r="2">
      <x v="52"/>
    </i>
    <i r="1">
      <x v="4"/>
      <x v="7"/>
    </i>
    <i r="2">
      <x v="56"/>
    </i>
    <i>
      <x v="2"/>
      <x/>
      <x v="3"/>
    </i>
    <i r="2">
      <x v="4"/>
    </i>
    <i r="2">
      <x v="22"/>
    </i>
    <i r="2">
      <x v="28"/>
    </i>
    <i r="2">
      <x v="30"/>
    </i>
    <i r="2">
      <x v="45"/>
    </i>
    <i r="2">
      <x v="63"/>
    </i>
    <i r="2">
      <x v="64"/>
    </i>
    <i r="1">
      <x v="1"/>
      <x v="6"/>
    </i>
    <i r="2">
      <x v="15"/>
    </i>
    <i r="2">
      <x v="27"/>
    </i>
    <i r="2">
      <x v="28"/>
    </i>
    <i r="2">
      <x v="30"/>
    </i>
    <i r="2">
      <x v="31"/>
    </i>
    <i r="2">
      <x v="32"/>
    </i>
    <i r="2">
      <x v="38"/>
    </i>
    <i r="2">
      <x v="39"/>
    </i>
    <i r="2">
      <x v="40"/>
    </i>
    <i r="2">
      <x v="47"/>
    </i>
    <i r="2">
      <x v="58"/>
    </i>
    <i r="2">
      <x v="62"/>
    </i>
    <i r="1">
      <x v="3"/>
      <x v="1"/>
    </i>
    <i r="2">
      <x v="28"/>
    </i>
    <i r="2">
      <x v="31"/>
    </i>
    <i r="2">
      <x v="42"/>
    </i>
    <i r="2">
      <x v="47"/>
    </i>
    <i r="2">
      <x v="52"/>
    </i>
    <i r="2">
      <x v="53"/>
    </i>
    <i r="1">
      <x v="4"/>
      <x v="7"/>
    </i>
    <i r="2">
      <x v="12"/>
    </i>
    <i r="2">
      <x v="57"/>
    </i>
    <i>
      <x v="3"/>
      <x/>
      <x v="19"/>
    </i>
    <i r="2">
      <x v="28"/>
    </i>
    <i r="2">
      <x v="32"/>
    </i>
    <i r="2">
      <x v="33"/>
    </i>
    <i r="2">
      <x v="47"/>
    </i>
    <i r="2">
      <x v="64"/>
    </i>
    <i r="1">
      <x v="1"/>
      <x v="1"/>
    </i>
    <i r="2">
      <x v="6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62"/>
    </i>
    <i r="2">
      <x v="66"/>
    </i>
    <i r="1">
      <x v="3"/>
      <x v="23"/>
    </i>
    <i r="2">
      <x v="28"/>
    </i>
    <i r="2">
      <x v="31"/>
    </i>
    <i r="2">
      <x v="47"/>
    </i>
    <i r="2">
      <x v="50"/>
    </i>
    <i r="2">
      <x v="52"/>
    </i>
    <i r="1">
      <x v="4"/>
      <x v="55"/>
    </i>
    <i r="2">
      <x v="57"/>
    </i>
    <i>
      <x v="4"/>
      <x/>
      <x/>
    </i>
    <i r="2">
      <x v="9"/>
    </i>
    <i r="2">
      <x v="22"/>
    </i>
    <i r="2">
      <x v="28"/>
    </i>
    <i r="2">
      <x v="30"/>
    </i>
    <i r="2">
      <x v="45"/>
    </i>
    <i r="2">
      <x v="47"/>
    </i>
    <i r="2">
      <x v="64"/>
    </i>
    <i r="1">
      <x v="1"/>
      <x v="6"/>
    </i>
    <i r="2">
      <x v="15"/>
    </i>
    <i r="2">
      <x v="23"/>
    </i>
    <i r="2">
      <x v="27"/>
    </i>
    <i r="2">
      <x v="28"/>
    </i>
    <i r="2">
      <x v="30"/>
    </i>
    <i r="2">
      <x v="31"/>
    </i>
    <i r="2">
      <x v="36"/>
    </i>
    <i r="2">
      <x v="38"/>
    </i>
    <i r="2">
      <x v="39"/>
    </i>
    <i r="2">
      <x v="40"/>
    </i>
    <i r="2">
      <x v="47"/>
    </i>
    <i r="2">
      <x v="62"/>
    </i>
    <i r="1">
      <x v="3"/>
      <x v="5"/>
    </i>
    <i r="2">
      <x v="7"/>
    </i>
    <i r="2">
      <x v="19"/>
    </i>
    <i r="2">
      <x v="28"/>
    </i>
    <i r="2">
      <x v="31"/>
    </i>
    <i r="2">
      <x v="47"/>
    </i>
    <i r="1">
      <x v="4"/>
      <x v="7"/>
    </i>
    <i r="2">
      <x v="12"/>
    </i>
    <i r="2">
      <x v="55"/>
    </i>
    <i>
      <x v="5"/>
      <x/>
      <x v="7"/>
    </i>
    <i r="2">
      <x v="12"/>
    </i>
    <i r="2">
      <x v="13"/>
    </i>
    <i r="2">
      <x v="16"/>
    </i>
    <i r="2">
      <x v="22"/>
    </i>
    <i r="2">
      <x v="28"/>
    </i>
    <i r="2">
      <x v="33"/>
    </i>
    <i r="2">
      <x v="63"/>
    </i>
    <i r="2">
      <x v="64"/>
    </i>
    <i r="1">
      <x v="1"/>
      <x v="6"/>
    </i>
    <i r="2">
      <x v="8"/>
    </i>
    <i r="2">
      <x v="22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2"/>
    </i>
    <i r="2">
      <x v="28"/>
    </i>
    <i r="2">
      <x v="31"/>
    </i>
    <i r="2">
      <x v="47"/>
    </i>
    <i r="2">
      <x v="52"/>
    </i>
    <i r="2">
      <x v="53"/>
    </i>
    <i r="1">
      <x v="4"/>
      <x v="54"/>
    </i>
    <i r="2">
      <x v="57"/>
    </i>
    <i>
      <x v="6"/>
      <x/>
      <x v="1"/>
    </i>
    <i r="2">
      <x v="9"/>
    </i>
    <i r="2">
      <x v="24"/>
    </i>
    <i r="2">
      <x v="28"/>
    </i>
    <i r="2">
      <x v="30"/>
    </i>
    <i r="2">
      <x v="45"/>
    </i>
    <i r="2">
      <x v="47"/>
    </i>
    <i r="2">
      <x v="64"/>
    </i>
    <i r="1">
      <x v="1"/>
      <x v="1"/>
    </i>
    <i r="2">
      <x v="6"/>
    </i>
    <i r="2">
      <x v="8"/>
    </i>
    <i r="2">
      <x v="25"/>
    </i>
    <i r="2">
      <x v="27"/>
    </i>
    <i r="2">
      <x v="28"/>
    </i>
    <i r="2">
      <x v="30"/>
    </i>
    <i r="2">
      <x v="34"/>
    </i>
    <i r="2">
      <x v="38"/>
    </i>
    <i r="2">
      <x v="39"/>
    </i>
    <i r="2">
      <x v="40"/>
    </i>
    <i r="2">
      <x v="62"/>
    </i>
    <i r="2">
      <x v="65"/>
    </i>
    <i r="1">
      <x v="3"/>
      <x v="1"/>
    </i>
    <i r="2">
      <x v="28"/>
    </i>
    <i r="2">
      <x v="31"/>
    </i>
    <i r="2">
      <x v="42"/>
    </i>
    <i r="2">
      <x v="47"/>
    </i>
    <i r="2">
      <x v="51"/>
    </i>
    <i r="2">
      <x v="52"/>
    </i>
    <i r="1">
      <x v="4"/>
      <x v="7"/>
    </i>
    <i r="2">
      <x v="56"/>
    </i>
    <i>
      <x v="7"/>
      <x/>
      <x v="6"/>
    </i>
    <i r="2">
      <x v="9"/>
    </i>
    <i r="2">
      <x v="22"/>
    </i>
    <i r="2">
      <x v="26"/>
    </i>
    <i r="2">
      <x v="28"/>
    </i>
    <i r="2">
      <x v="39"/>
    </i>
    <i r="2">
      <x v="40"/>
    </i>
    <i r="2">
      <x v="45"/>
    </i>
    <i r="2">
      <x v="47"/>
    </i>
    <i r="2">
      <x v="48"/>
    </i>
    <i r="2">
      <x v="64"/>
    </i>
    <i r="1">
      <x v="1"/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6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2"/>
    </i>
    <i r="2">
      <x v="47"/>
    </i>
    <i r="2">
      <x v="50"/>
    </i>
    <i r="2">
      <x v="52"/>
    </i>
    <i r="1">
      <x v="4"/>
      <x v="5"/>
    </i>
    <i r="2">
      <x v="57"/>
    </i>
    <i>
      <x v="8"/>
      <x/>
      <x v="9"/>
    </i>
    <i r="2">
      <x v="24"/>
    </i>
    <i r="2">
      <x v="28"/>
    </i>
    <i r="2">
      <x v="30"/>
    </i>
    <i r="2">
      <x v="32"/>
    </i>
    <i r="2">
      <x v="45"/>
    </i>
    <i r="2">
      <x v="63"/>
    </i>
    <i r="2">
      <x v="64"/>
    </i>
    <i r="1">
      <x v="1"/>
      <x v="5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59"/>
    </i>
    <i r="2">
      <x v="62"/>
    </i>
    <i r="1">
      <x v="3"/>
      <x v="5"/>
    </i>
    <i r="2">
      <x v="28"/>
    </i>
    <i r="2">
      <x v="31"/>
    </i>
    <i r="2">
      <x v="47"/>
    </i>
    <i r="2">
      <x v="52"/>
    </i>
    <i r="2">
      <x v="53"/>
    </i>
    <i r="1">
      <x v="4"/>
      <x v="5"/>
    </i>
    <i r="2">
      <x v="7"/>
    </i>
    <i r="2">
      <x v="55"/>
    </i>
    <i>
      <x v="15"/>
      <x/>
      <x v="1"/>
    </i>
    <i r="2">
      <x v="7"/>
    </i>
    <i r="2">
      <x v="12"/>
    </i>
    <i r="2">
      <x v="26"/>
    </i>
    <i r="2">
      <x v="28"/>
    </i>
    <i r="2">
      <x v="29"/>
    </i>
    <i r="2">
      <x v="47"/>
    </i>
    <i r="2">
      <x v="64"/>
    </i>
    <i r="1">
      <x v="1"/>
      <x v="6"/>
    </i>
    <i r="2">
      <x v="15"/>
    </i>
    <i r="2">
      <x v="23"/>
    </i>
    <i r="2">
      <x v="27"/>
    </i>
    <i r="2">
      <x v="28"/>
    </i>
    <i r="2">
      <x v="30"/>
    </i>
    <i r="2">
      <x v="31"/>
    </i>
    <i r="2">
      <x v="33"/>
    </i>
    <i r="2">
      <x v="34"/>
    </i>
    <i r="2">
      <x v="36"/>
    </i>
    <i r="2">
      <x v="38"/>
    </i>
    <i r="2">
      <x v="39"/>
    </i>
    <i r="2">
      <x v="40"/>
    </i>
    <i r="2">
      <x v="62"/>
    </i>
    <i r="2">
      <x v="66"/>
    </i>
    <i r="1">
      <x v="3"/>
      <x v="1"/>
    </i>
    <i r="2">
      <x v="12"/>
    </i>
    <i r="2">
      <x v="19"/>
    </i>
    <i r="2">
      <x v="28"/>
    </i>
    <i r="2">
      <x v="31"/>
    </i>
    <i r="2">
      <x v="47"/>
    </i>
    <i r="2">
      <x v="52"/>
    </i>
    <i r="1">
      <x v="4"/>
      <x v="54"/>
    </i>
    <i r="2">
      <x v="57"/>
    </i>
    <i>
      <x v="22"/>
      <x/>
      <x v="9"/>
    </i>
    <i r="2">
      <x v="14"/>
    </i>
    <i r="2">
      <x v="22"/>
    </i>
    <i r="2">
      <x v="27"/>
    </i>
    <i r="2">
      <x v="28"/>
    </i>
    <i r="2">
      <x v="45"/>
    </i>
    <i r="2">
      <x v="47"/>
    </i>
    <i r="2">
      <x v="64"/>
    </i>
    <i r="1">
      <x v="1"/>
      <x v="2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2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7"/>
    </i>
    <i r="2">
      <x v="51"/>
    </i>
    <i r="2">
      <x v="52"/>
    </i>
    <i r="1">
      <x v="4"/>
      <x v="54"/>
    </i>
    <i r="2">
      <x v="55"/>
    </i>
    <i>
      <x v="23"/>
      <x/>
      <x v="5"/>
    </i>
    <i r="2">
      <x v="7"/>
    </i>
    <i r="2">
      <x v="12"/>
    </i>
    <i r="2">
      <x v="18"/>
    </i>
    <i r="2">
      <x v="28"/>
    </i>
    <i r="2">
      <x v="33"/>
    </i>
    <i r="2">
      <x v="63"/>
    </i>
    <i r="2">
      <x v="64"/>
    </i>
    <i r="1">
      <x v="1"/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47"/>
    </i>
    <i r="2">
      <x v="62"/>
    </i>
    <i r="1">
      <x v="3"/>
      <x v="28"/>
    </i>
    <i r="2">
      <x v="31"/>
    </i>
    <i r="2">
      <x v="32"/>
    </i>
    <i r="2">
      <x v="47"/>
    </i>
    <i r="2">
      <x v="50"/>
    </i>
    <i r="2">
      <x v="52"/>
    </i>
    <i r="1">
      <x v="4"/>
      <x v="12"/>
    </i>
    <i r="2">
      <x v="55"/>
    </i>
    <i>
      <x v="24"/>
      <x/>
      <x v="9"/>
    </i>
    <i r="2">
      <x v="26"/>
    </i>
    <i r="2">
      <x v="28"/>
    </i>
    <i r="2">
      <x v="30"/>
    </i>
    <i r="2">
      <x v="32"/>
    </i>
    <i r="2">
      <x v="45"/>
    </i>
    <i r="2">
      <x v="47"/>
    </i>
    <i r="2">
      <x v="64"/>
    </i>
    <i r="1">
      <x v="1"/>
      <x v="1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8"/>
    </i>
    <i r="2">
      <x v="39"/>
    </i>
    <i r="2">
      <x v="40"/>
    </i>
    <i r="2">
      <x v="58"/>
    </i>
    <i r="2">
      <x v="62"/>
    </i>
    <i r="2">
      <x v="67"/>
    </i>
    <i r="1">
      <x v="3"/>
      <x v="5"/>
    </i>
    <i r="2">
      <x v="28"/>
    </i>
    <i r="2">
      <x v="31"/>
    </i>
    <i r="2">
      <x v="47"/>
    </i>
    <i r="2">
      <x v="52"/>
    </i>
    <i r="2">
      <x v="53"/>
    </i>
    <i r="1">
      <x v="4"/>
      <x v="56"/>
    </i>
    <i r="2">
      <x v="57"/>
    </i>
    <i>
      <x v="25"/>
      <x/>
      <x v="21"/>
    </i>
    <i r="2">
      <x v="22"/>
    </i>
    <i r="2">
      <x v="28"/>
    </i>
    <i r="2">
      <x v="29"/>
    </i>
    <i r="2">
      <x v="63"/>
    </i>
    <i r="2">
      <x v="64"/>
    </i>
    <i r="1">
      <x v="1"/>
      <x v="6"/>
    </i>
    <i r="2">
      <x v="22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1"/>
    </i>
    <i r="2">
      <x v="47"/>
    </i>
    <i r="2">
      <x v="62"/>
    </i>
    <i r="1">
      <x v="3"/>
      <x v="1"/>
    </i>
    <i r="2">
      <x v="28"/>
    </i>
    <i r="2">
      <x v="31"/>
    </i>
    <i r="2">
      <x v="47"/>
    </i>
    <i r="2">
      <x v="51"/>
    </i>
    <i r="2">
      <x v="52"/>
    </i>
    <i r="1">
      <x v="4"/>
      <x v="7"/>
    </i>
    <i r="2">
      <x v="57"/>
    </i>
    <i>
      <x v="26"/>
      <x/>
      <x v="5"/>
    </i>
    <i r="2">
      <x v="9"/>
    </i>
    <i r="2">
      <x v="11"/>
    </i>
    <i r="2">
      <x v="28"/>
    </i>
    <i r="2">
      <x v="30"/>
    </i>
    <i r="2">
      <x v="34"/>
    </i>
    <i r="2">
      <x v="45"/>
    </i>
    <i r="2">
      <x v="47"/>
    </i>
    <i r="2">
      <x v="64"/>
    </i>
    <i r="1">
      <x v="1"/>
      <x v="6"/>
    </i>
    <i r="2">
      <x v="8"/>
    </i>
    <i r="2">
      <x v="15"/>
    </i>
    <i r="2">
      <x v="27"/>
    </i>
    <i r="2">
      <x v="28"/>
    </i>
    <i r="2">
      <x v="30"/>
    </i>
    <i r="2">
      <x v="31"/>
    </i>
    <i r="2">
      <x v="32"/>
    </i>
    <i r="2">
      <x v="33"/>
    </i>
    <i r="2">
      <x v="34"/>
    </i>
    <i r="2">
      <x v="36"/>
    </i>
    <i r="2">
      <x v="38"/>
    </i>
    <i r="2">
      <x v="39"/>
    </i>
    <i r="2">
      <x v="40"/>
    </i>
    <i r="2">
      <x v="62"/>
    </i>
    <i r="2">
      <x v="66"/>
    </i>
    <i r="1">
      <x v="3"/>
      <x v="28"/>
    </i>
    <i r="2">
      <x v="31"/>
    </i>
    <i r="2">
      <x v="32"/>
    </i>
    <i r="2">
      <x v="47"/>
    </i>
    <i r="2">
      <x v="52"/>
    </i>
    <i r="2">
      <x v="53"/>
    </i>
    <i r="1">
      <x v="4"/>
      <x v="5"/>
    </i>
    <i r="2">
      <x v="57"/>
    </i>
    <i>
      <x v="27"/>
      <x/>
      <x v="28"/>
    </i>
    <i r="2">
      <x v="30"/>
    </i>
    <i r="2">
      <x v="32"/>
    </i>
    <i r="2">
      <x v="45"/>
    </i>
    <i r="2">
      <x v="46"/>
    </i>
    <i r="2">
      <x v="63"/>
    </i>
    <i r="2">
      <x v="64"/>
    </i>
    <i r="1">
      <x v="1"/>
      <x v="1"/>
    </i>
    <i r="2">
      <x v="6"/>
    </i>
    <i r="2">
      <x v="8"/>
    </i>
    <i r="2">
      <x v="25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7"/>
    </i>
    <i r="2">
      <x v="50"/>
    </i>
    <i r="2">
      <x v="52"/>
    </i>
    <i r="1">
      <x v="4"/>
      <x v="7"/>
    </i>
    <i r="2">
      <x v="55"/>
    </i>
    <i>
      <x v="28"/>
      <x/>
      <x v="4"/>
    </i>
    <i r="2">
      <x v="9"/>
    </i>
    <i r="2">
      <x v="22"/>
    </i>
    <i r="2">
      <x v="28"/>
    </i>
    <i r="2">
      <x v="30"/>
    </i>
    <i r="2">
      <x v="45"/>
    </i>
    <i r="2">
      <x v="47"/>
    </i>
    <i r="2">
      <x v="64"/>
    </i>
    <i r="1">
      <x v="1"/>
      <x v="5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47"/>
    </i>
    <i r="2">
      <x v="62"/>
    </i>
    <i r="1">
      <x v="3"/>
      <x v="7"/>
    </i>
    <i r="2">
      <x v="19"/>
    </i>
    <i r="2">
      <x v="22"/>
    </i>
    <i r="2">
      <x v="28"/>
    </i>
    <i r="2">
      <x v="31"/>
    </i>
    <i r="2">
      <x v="47"/>
    </i>
    <i r="1">
      <x v="4"/>
      <x v="7"/>
    </i>
    <i r="2">
      <x v="12"/>
    </i>
    <i>
      <x v="41"/>
      <x/>
      <x v="60"/>
    </i>
    <i r="2">
      <x v="61"/>
    </i>
    <i>
      <x v="45"/>
      <x v="2"/>
      <x v="49"/>
    </i>
    <i t="grand">
      <x/>
    </i>
  </rowItems>
  <colItems count="1">
    <i/>
  </colItems>
  <dataFields count="1">
    <dataField name="Сумма по полю всего, г 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T70" firstHeaderRow="1" firstDataRow="2" firstDataCol="1"/>
  <pivotFields count="8">
    <pivotField compact="0" outline="0" subtotalTop="0" showAll="0"/>
    <pivotField axis="axisCol" compact="0" outline="0" subtotalTop="0" showAll="0">
      <items count="47">
        <item x="1"/>
        <item x="2"/>
        <item x="3"/>
        <item x="4"/>
        <item x="5"/>
        <item x="6"/>
        <item x="7"/>
        <item x="8"/>
        <item x="0"/>
        <item m="1" x="23"/>
        <item m="1" x="25"/>
        <item m="1" x="27"/>
        <item m="1" x="28"/>
        <item m="1" x="30"/>
        <item m="1" x="29"/>
        <item x="9"/>
        <item m="1" x="33"/>
        <item m="1" x="36"/>
        <item m="1" x="39"/>
        <item m="1" x="42"/>
        <item m="1" x="45"/>
        <item m="1" x="43"/>
        <item x="10"/>
        <item x="11"/>
        <item x="12"/>
        <item x="13"/>
        <item x="14"/>
        <item x="15"/>
        <item x="16"/>
        <item m="1" x="31"/>
        <item m="1" x="32"/>
        <item m="1" x="34"/>
        <item m="1" x="37"/>
        <item m="1" x="40"/>
        <item m="1" x="38"/>
        <item m="1" x="41"/>
        <item m="1" x="44"/>
        <item m="1" x="19"/>
        <item m="1" x="21"/>
        <item m="1" x="24"/>
        <item m="1" x="26"/>
        <item m="1" x="35"/>
        <item m="1" x="22"/>
        <item m="1" x="20"/>
        <item x="18"/>
        <item x="17"/>
        <item t="default"/>
      </items>
    </pivotField>
    <pivotField compact="0" outline="0" subtotalTop="0" showAll="0"/>
    <pivotField axis="axisRow" compact="0" outline="0" subtotalTop="0" showAll="0">
      <items count="69">
        <item x="49"/>
        <item x="15"/>
        <item x="32"/>
        <item x="35"/>
        <item x="36"/>
        <item x="0"/>
        <item x="16"/>
        <item x="24"/>
        <item x="52"/>
        <item x="1"/>
        <item m="1" x="66"/>
        <item x="61"/>
        <item x="25"/>
        <item x="50"/>
        <item x="3"/>
        <item x="39"/>
        <item x="51"/>
        <item m="1" x="67"/>
        <item x="58"/>
        <item x="41"/>
        <item x="26"/>
        <item x="60"/>
        <item x="10"/>
        <item x="34"/>
        <item x="53"/>
        <item x="54"/>
        <item x="55"/>
        <item x="18"/>
        <item x="4"/>
        <item x="27"/>
        <item x="28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2"/>
        <item x="56"/>
        <item h="1" x="65"/>
        <item x="9"/>
        <item x="30"/>
        <item x="29"/>
        <item x="37"/>
        <item x="14"/>
        <item x="13"/>
        <item x="31"/>
        <item x="38"/>
        <item x="40"/>
        <item x="57"/>
        <item x="64"/>
        <item x="63"/>
        <item x="17"/>
        <item x="2"/>
        <item x="5"/>
        <item x="33"/>
        <item x="43"/>
        <item x="5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5"/>
    </i>
    <i>
      <x v="22"/>
    </i>
    <i>
      <x v="23"/>
    </i>
    <i>
      <x v="24"/>
    </i>
    <i>
      <x v="25"/>
    </i>
    <i>
      <x v="26"/>
    </i>
    <i>
      <x v="27"/>
    </i>
    <i>
      <x v="28"/>
    </i>
    <i>
      <x v="45"/>
    </i>
    <i t="grand">
      <x/>
    </i>
  </colItems>
  <dataFields count="1">
    <dataField name="Сумма по полю всего, г 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4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8">
        <item h="1" x="17"/>
        <item h="1" x="21"/>
        <item h="1" x="37"/>
        <item h="1" x="13"/>
        <item h="1" x="12"/>
        <item h="1" x="29"/>
        <item h="1" x="25"/>
        <item h="1" x="8"/>
        <item h="1" x="53"/>
        <item h="1" x="45"/>
        <item h="1" x="4"/>
        <item h="1" x="52"/>
        <item h="1" x="49"/>
        <item h="1" x="31"/>
        <item h="1" x="7"/>
        <item h="1" x="19"/>
        <item h="1" x="0"/>
        <item h="1" x="39"/>
        <item h="1" x="18"/>
        <item h="1" x="47"/>
        <item h="1" x="48"/>
        <item h="1" x="28"/>
        <item h="1" x="15"/>
        <item h="1" x="6"/>
        <item h="1" x="30"/>
        <item h="1" x="10"/>
        <item h="1" x="38"/>
        <item h="1" x="20"/>
        <item h="1" x="46"/>
        <item h="1" x="22"/>
        <item x="55"/>
        <item h="1" x="27"/>
        <item h="1" x="14"/>
        <item h="1" x="9"/>
        <item h="1" x="11"/>
        <item h="1" x="50"/>
        <item h="1" x="56"/>
        <item h="1" x="36"/>
        <item h="1" x="5"/>
        <item h="1" x="16"/>
        <item x="32"/>
        <item x="43"/>
        <item x="40"/>
        <item x="42"/>
        <item x="34"/>
        <item x="24"/>
        <item x="23"/>
        <item x="41"/>
        <item h="1" x="2"/>
        <item h="1" x="35"/>
        <item h="1" x="44"/>
        <item h="1" x="1"/>
        <item h="1" x="33"/>
        <item h="1" x="51"/>
        <item h="1" x="3"/>
        <item h="1" x="26"/>
        <item h="1" x="54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0">
    <i>
      <x v="30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Сумма по полю всего, г 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71" firstHeaderRow="1" firstDataRow="3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7">
        <item x="49"/>
        <item x="15"/>
        <item x="32"/>
        <item x="35"/>
        <item x="63"/>
        <item x="36"/>
        <item x="0"/>
        <item x="16"/>
        <item x="24"/>
        <item x="64"/>
        <item x="31"/>
        <item x="43"/>
        <item x="52"/>
        <item x="1"/>
        <item x="13"/>
        <item x="33"/>
        <item x="59"/>
        <item x="29"/>
        <item x="2"/>
        <item x="61"/>
        <item x="25"/>
        <item x="50"/>
        <item x="17"/>
        <item x="3"/>
        <item x="39"/>
        <item x="51"/>
        <item x="9"/>
        <item x="30"/>
        <item x="58"/>
        <item x="41"/>
        <item x="26"/>
        <item x="60"/>
        <item x="10"/>
        <item x="34"/>
        <item x="53"/>
        <item x="54"/>
        <item x="55"/>
        <item x="40"/>
        <item x="18"/>
        <item x="4"/>
        <item x="27"/>
        <item x="28"/>
        <item x="5"/>
        <item x="37"/>
        <item x="57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4"/>
        <item x="12"/>
        <item x="56"/>
        <item x="38"/>
        <item x="6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</pivotFields>
  <rowFields count="1"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2">
    <field x="8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Кол-во приемов" fld="5" subtotal="count" baseField="0" baseItem="0"/>
    <dataField name="Вес" fld="5" baseField="0" baseItem="0"/>
  </dataFields>
  <formats count="45">
    <format dxfId="0">
      <pivotArea outline="0" fieldPosition="0" axis="axisCol" dataOnly="0" field="8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8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1"/>
          </reference>
        </references>
      </pivotArea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axis="axisCol" dataOnly="0" field="8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8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1"/>
          </reference>
        </references>
      </pivotArea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2">
      <pivotArea outline="0" fieldPosition="0" dataOnly="0" labelOnly="1">
        <references count="1">
          <reference field="8" count="1">
            <x v="1"/>
          </reference>
        </references>
      </pivotArea>
    </format>
    <format dxfId="3">
      <pivotArea outline="0" fieldPosition="0">
        <references count="1">
          <reference field="3" count="1">
            <x v="58"/>
          </reference>
        </references>
      </pivotArea>
    </format>
    <format dxfId="3">
      <pivotArea outline="0" fieldPosition="0" dataOnly="0" labelOnly="1">
        <references count="1">
          <reference field="3" count="1">
            <x v="58"/>
          </reference>
        </references>
      </pivotArea>
    </format>
    <format dxfId="3">
      <pivotArea outline="0" fieldPosition="0" dataOnly="0">
        <references count="1">
          <reference field="3" count="1">
            <x v="17"/>
          </reference>
        </references>
      </pivotArea>
    </format>
    <format dxfId="3">
      <pivotArea outline="0" fieldPosition="0">
        <references count="1">
          <reference field="3" count="1">
            <x v="13"/>
          </reference>
        </references>
      </pivotArea>
    </format>
    <format dxfId="3">
      <pivotArea outline="0" fieldPosition="0" dataOnly="0" labelOnly="1">
        <references count="1">
          <reference field="3" count="1">
            <x v="13"/>
          </reference>
        </references>
      </pivotArea>
    </format>
    <format dxfId="3">
      <pivotArea outline="0" fieldPosition="0">
        <references count="1">
          <reference field="3" count="1">
            <x v="46"/>
          </reference>
        </references>
      </pivotArea>
    </format>
    <format dxfId="3">
      <pivotArea outline="0" fieldPosition="0" dataOnly="0" labelOnly="1">
        <references count="1">
          <reference field="3" count="1">
            <x v="46"/>
          </reference>
        </references>
      </pivotArea>
    </format>
    <format dxfId="3">
      <pivotArea outline="0" fieldPosition="0">
        <references count="1">
          <reference field="3" count="1">
            <x v="11"/>
          </reference>
        </references>
      </pivotArea>
    </format>
    <format dxfId="3">
      <pivotArea outline="0" fieldPosition="0" dataOnly="0" labelOnly="1">
        <references count="1">
          <reference field="3" count="1">
            <x v="11"/>
          </reference>
        </references>
      </pivotArea>
    </format>
    <format dxfId="3">
      <pivotArea outline="0" fieldPosition="0">
        <references count="1">
          <reference field="3" count="1">
            <x v="64"/>
          </reference>
        </references>
      </pivotArea>
    </format>
    <format dxfId="3">
      <pivotArea outline="0" fieldPosition="0" dataOnly="0" labelOnly="1">
        <references count="1">
          <reference field="3" count="1">
            <x v="64"/>
          </reference>
        </references>
      </pivotArea>
    </format>
    <format dxfId="3">
      <pivotArea outline="0" fieldPosition="0">
        <references count="1">
          <reference field="3" count="2">
            <x v="32"/>
            <x v="33"/>
          </reference>
        </references>
      </pivotArea>
    </format>
    <format dxfId="3">
      <pivotArea outline="0" fieldPosition="0" dataOnly="0" labelOnly="1">
        <references count="1">
          <reference field="3" count="2">
            <x v="32"/>
            <x v="33"/>
          </reference>
        </references>
      </pivotArea>
    </format>
    <format dxfId="3">
      <pivotArea outline="0" fieldPosition="0" dataOnly="0">
        <references count="1">
          <reference field="3" count="1">
            <x v="1"/>
          </reference>
        </references>
      </pivotArea>
    </format>
    <format dxfId="3">
      <pivotArea outline="0" fieldPosition="0">
        <references count="1">
          <reference field="3" count="1">
            <x v="61"/>
          </reference>
        </references>
      </pivotArea>
    </format>
    <format dxfId="3">
      <pivotArea outline="0" fieldPosition="0" dataOnly="0" labelOnly="1">
        <references count="1">
          <reference field="3" count="1">
            <x v="61"/>
          </reference>
        </references>
      </pivotArea>
    </format>
    <format dxfId="3">
      <pivotArea outline="0" fieldPosition="0">
        <references count="1">
          <reference field="3" count="1">
            <x v="42"/>
          </reference>
        </references>
      </pivotArea>
    </format>
    <format dxfId="3">
      <pivotArea outline="0" fieldPosition="0" dataOnly="0" labelOnly="1">
        <references count="1">
          <reference field="3" count="1">
            <x v="42"/>
          </reference>
        </references>
      </pivotArea>
    </format>
    <format dxfId="3">
      <pivotArea outline="0" fieldPosition="0">
        <references count="1">
          <reference field="3" count="1">
            <x v="39"/>
          </reference>
        </references>
      </pivotArea>
    </format>
    <format dxfId="3">
      <pivotArea outline="0" fieldPosition="0" dataOnly="0" labelOnly="1">
        <references count="1">
          <reference field="3" count="1">
            <x v="39"/>
          </reference>
        </references>
      </pivotArea>
    </format>
    <format dxfId="3">
      <pivotArea outline="0" fieldPosition="0">
        <references count="1">
          <reference field="3" count="1">
            <x v="18"/>
          </reference>
        </references>
      </pivotArea>
    </format>
    <format dxfId="3">
      <pivotArea outline="0" fieldPosition="0" dataOnly="0" labelOnly="1">
        <references count="1">
          <reference field="3" count="1">
            <x v="18"/>
          </reference>
        </references>
      </pivotArea>
    </format>
    <format dxfId="3">
      <pivotArea outline="0" fieldPosition="0">
        <references count="1">
          <reference field="3" count="1">
            <x v="22"/>
          </reference>
        </references>
      </pivotArea>
    </format>
    <format dxfId="3">
      <pivotArea outline="0" fieldPosition="0" dataOnly="0" labelOnly="1">
        <references count="1">
          <reference field="3" count="1">
            <x v="22"/>
          </reference>
        </references>
      </pivotArea>
    </format>
    <format dxfId="3">
      <pivotArea outline="0" fieldPosition="0">
        <references count="1">
          <reference field="3" count="1">
            <x v="37"/>
          </reference>
        </references>
      </pivotArea>
    </format>
    <format dxfId="3">
      <pivotArea outline="0" fieldPosition="0" dataOnly="0" labelOnly="1">
        <references count="1">
          <reference field="3" count="1">
            <x v="37"/>
          </reference>
        </references>
      </pivotArea>
    </format>
    <format dxfId="3">
      <pivotArea outline="0" fieldPosition="0">
        <references count="1">
          <reference field="3" count="8"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3">
      <pivotArea outline="0" fieldPosition="0" dataOnly="0" labelOnly="1">
        <references count="1">
          <reference field="3" count="8"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3">
      <pivotArea outline="0" fieldPosition="0">
        <references count="1">
          <reference field="3" count="1">
            <x v="59"/>
          </reference>
        </references>
      </pivotArea>
    </format>
    <format dxfId="3">
      <pivotArea outline="0" fieldPosition="0" dataOnly="0" labelOnly="1">
        <references count="1">
          <reference field="3" count="1">
            <x v="59"/>
          </reference>
        </references>
      </pivotArea>
    </format>
    <format dxfId="3">
      <pivotArea outline="0" fieldPosition="0">
        <references count="1">
          <reference field="3" count="1">
            <x v="9"/>
          </reference>
        </references>
      </pivotArea>
    </format>
    <format dxfId="3">
      <pivotArea outline="0" fieldPosition="0" dataOnly="0" labelOnly="1">
        <references count="1">
          <reference field="3" count="1">
            <x v="9"/>
          </reference>
        </references>
      </pivotArea>
    </format>
    <format dxfId="3">
      <pivotArea outline="0" fieldPosition="0">
        <references count="1">
          <reference field="3" count="1">
            <x v="38"/>
          </reference>
        </references>
      </pivotArea>
    </format>
    <format dxfId="3">
      <pivotArea outline="0" fieldPosition="0" dataOnly="0" labelOnly="1">
        <references count="1">
          <reference field="3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68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70">
        <item x="49"/>
        <item m="1" x="67"/>
        <item x="51"/>
        <item m="1" x="69"/>
        <item x="58"/>
        <item x="26"/>
        <item x="53"/>
        <item h="1" x="65"/>
        <item x="3"/>
        <item x="39"/>
        <item x="20"/>
        <item x="28"/>
        <item x="27"/>
        <item x="6"/>
        <item x="43"/>
        <item x="4"/>
        <item x="29"/>
        <item x="11"/>
        <item x="12"/>
        <item x="9"/>
        <item x="1"/>
        <item x="22"/>
        <item x="21"/>
        <item x="8"/>
        <item x="23"/>
        <item x="15"/>
        <item x="18"/>
        <item m="1" x="66"/>
        <item x="14"/>
        <item x="31"/>
        <item x="5"/>
        <item x="30"/>
        <item x="54"/>
        <item x="10"/>
        <item x="7"/>
        <item x="25"/>
        <item x="24"/>
        <item x="33"/>
        <item x="42"/>
        <item x="13"/>
        <item x="0"/>
        <item x="37"/>
        <item x="32"/>
        <item x="36"/>
        <item x="34"/>
        <item x="41"/>
        <item x="44"/>
        <item x="48"/>
        <item x="47"/>
        <item x="55"/>
        <item x="45"/>
        <item x="38"/>
        <item x="52"/>
        <item m="1" x="68"/>
        <item x="35"/>
        <item x="50"/>
        <item x="16"/>
        <item x="56"/>
        <item x="60"/>
        <item x="61"/>
        <item x="19"/>
        <item x="62"/>
        <item x="46"/>
        <item x="2"/>
        <item x="17"/>
        <item x="40"/>
        <item x="57"/>
        <item x="59"/>
        <item x="63"/>
        <item x="6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m="1" x="2"/>
        <item m="1" x="1"/>
        <item m="1" x="3"/>
      </items>
    </pivotField>
    <pivotField compact="0" outline="0" subtotalTop="0" showAll="0"/>
  </pivotFields>
  <rowFields count="2">
    <field x="9"/>
    <field x="4"/>
  </rowFields>
  <rowItems count="66">
    <i>
      <x/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t="grand">
      <x/>
    </i>
  </rowItems>
  <colItems count="1">
    <i/>
  </colItems>
  <dataFields count="1">
    <dataField name="Вес" fld="6" baseField="0" baseItem="0"/>
  </dataFields>
  <formats count="38">
    <format dxfId="1">
      <pivotArea outline="0" fieldPosition="0" grandRow="1"/>
    </format>
    <format dxfId="3">
      <pivotArea outline="0" fieldPosition="0">
        <references count="2">
          <reference field="4" count="1">
            <x v="1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>
        <references count="1">
          <reference field="4" count="1">
            <x v="46"/>
          </reference>
        </references>
      </pivotArea>
    </format>
    <format dxfId="3">
      <pivotArea outline="0" fieldPosition="0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17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17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60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60"/>
          </reference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E21" firstHeaderRow="1" firstDataRow="2" firstDataCol="2"/>
  <pivotFields count="11">
    <pivotField compact="0" outline="0" subtotalTop="0" showAll="0"/>
    <pivotField axis="axisRow" compact="0" outline="0" subtotalTop="0" showAll="0" defaultSubtotal="0">
      <items count="19">
        <item x="1"/>
        <item x="2"/>
        <item x="3"/>
        <item x="4"/>
        <item h="1" x="18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36">
        <item m="1" x="23"/>
        <item m="1" x="29"/>
        <item m="1" x="24"/>
        <item m="1" x="30"/>
        <item x="18"/>
        <item m="1" x="25"/>
        <item m="1" x="31"/>
        <item m="1" x="34"/>
        <item m="1" x="35"/>
        <item m="1" x="19"/>
        <item m="1" x="22"/>
        <item m="1" x="32"/>
        <item m="1" x="26"/>
        <item m="1" x="33"/>
        <item m="1" x="27"/>
        <item x="1"/>
        <item x="2"/>
        <item x="3"/>
        <item x="4"/>
        <item x="5"/>
        <item x="6"/>
        <item x="7"/>
        <item x="8"/>
        <item m="1" x="28"/>
        <item m="1" x="21"/>
        <item x="9"/>
        <item x="10"/>
        <item x="11"/>
        <item x="12"/>
        <item x="13"/>
        <item x="14"/>
        <item x="15"/>
        <item x="16"/>
        <item x="0"/>
        <item m="1" x="20"/>
        <item x="17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9">
    <i>
      <x/>
      <x v="15"/>
    </i>
    <i>
      <x v="1"/>
      <x v="16"/>
    </i>
    <i>
      <x v="2"/>
      <x v="17"/>
    </i>
    <i>
      <x v="3"/>
      <x v="18"/>
    </i>
    <i>
      <x v="5"/>
      <x v="19"/>
    </i>
    <i>
      <x v="6"/>
      <x v="20"/>
    </i>
    <i>
      <x v="7"/>
      <x v="21"/>
    </i>
    <i>
      <x v="8"/>
      <x v="22"/>
    </i>
    <i>
      <x v="9"/>
      <x v="33"/>
    </i>
    <i>
      <x v="10"/>
      <x v="25"/>
    </i>
    <i>
      <x v="11"/>
      <x v="26"/>
    </i>
    <i>
      <x v="12"/>
      <x v="27"/>
    </i>
    <i>
      <x v="13"/>
      <x v="28"/>
    </i>
    <i>
      <x v="14"/>
      <x v="29"/>
    </i>
    <i>
      <x v="15"/>
      <x v="30"/>
    </i>
    <i>
      <x v="16"/>
      <x v="31"/>
    </i>
    <i>
      <x v="17"/>
      <x v="32"/>
    </i>
    <i>
      <x v="18"/>
      <x v="3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Вес" fld="6" baseField="0" baseItem="0"/>
    <dataField name="Вес на 1 чел" fld="5" baseField="0" baseItem="0"/>
    <dataField name="Каллорийность" fld="7" baseField="0" baseItem="0"/>
  </dataFields>
  <formats count="6"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4294967294" count="0"/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1"/>
  <sheetViews>
    <sheetView view="pageBreakPreview" zoomScale="6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3" sqref="N13"/>
    </sheetView>
  </sheetViews>
  <sheetFormatPr defaultColWidth="9.140625" defaultRowHeight="15"/>
  <cols>
    <col min="2" max="2" width="11.7109375" style="0" customWidth="1"/>
    <col min="5" max="5" width="13.57421875" style="0" customWidth="1"/>
    <col min="8" max="8" width="11.57421875" style="0" customWidth="1"/>
    <col min="10" max="10" width="11.8515625" style="0" customWidth="1"/>
    <col min="11" max="11" width="11.140625" style="0" customWidth="1"/>
    <col min="13" max="13" width="10.140625" style="0" customWidth="1"/>
    <col min="14" max="14" width="10.421875" style="0" customWidth="1"/>
    <col min="18" max="18" width="11.140625" style="0" customWidth="1"/>
  </cols>
  <sheetData>
    <row r="1" spans="1:20" ht="15">
      <c r="A1" s="1"/>
      <c r="B1" s="102"/>
      <c r="C1" s="102"/>
      <c r="D1" s="103"/>
      <c r="E1" s="104">
        <v>41761</v>
      </c>
      <c r="F1" s="105"/>
      <c r="G1" s="104">
        <v>41762</v>
      </c>
      <c r="H1" s="105"/>
      <c r="I1" s="104">
        <v>41763</v>
      </c>
      <c r="J1" s="105"/>
      <c r="K1" s="104">
        <v>41764</v>
      </c>
      <c r="L1" s="105"/>
      <c r="M1" s="104">
        <v>41765</v>
      </c>
      <c r="N1" s="105"/>
      <c r="O1" s="104">
        <v>41766</v>
      </c>
      <c r="P1" s="105"/>
      <c r="Q1" s="104">
        <v>41767</v>
      </c>
      <c r="R1" s="105"/>
      <c r="S1" s="104">
        <v>41768</v>
      </c>
      <c r="T1" s="105"/>
    </row>
    <row r="2" spans="1:20" ht="38.25" customHeight="1">
      <c r="A2" s="1"/>
      <c r="B2" s="100" t="s">
        <v>0</v>
      </c>
      <c r="C2" s="100"/>
      <c r="D2" s="101"/>
      <c r="E2" s="106" t="s">
        <v>82</v>
      </c>
      <c r="F2" s="107"/>
      <c r="G2" s="106" t="s">
        <v>93</v>
      </c>
      <c r="H2" s="107"/>
      <c r="I2" s="106" t="s">
        <v>94</v>
      </c>
      <c r="J2" s="107"/>
      <c r="K2" s="106" t="s">
        <v>88</v>
      </c>
      <c r="L2" s="107"/>
      <c r="M2" s="106" t="s">
        <v>95</v>
      </c>
      <c r="N2" s="107"/>
      <c r="O2" s="106" t="s">
        <v>89</v>
      </c>
      <c r="P2" s="107"/>
      <c r="Q2" s="106" t="s">
        <v>96</v>
      </c>
      <c r="R2" s="107"/>
      <c r="S2" s="106" t="s">
        <v>97</v>
      </c>
      <c r="T2" s="107"/>
    </row>
    <row r="3" spans="1:20" ht="29.25" customHeight="1">
      <c r="A3" s="1"/>
      <c r="B3" s="100" t="s">
        <v>1</v>
      </c>
      <c r="C3" s="100"/>
      <c r="D3" s="101"/>
      <c r="E3" s="116"/>
      <c r="F3" s="117"/>
      <c r="G3" s="112" t="s">
        <v>70</v>
      </c>
      <c r="H3" s="113"/>
      <c r="I3" s="106" t="s">
        <v>71</v>
      </c>
      <c r="J3" s="107"/>
      <c r="K3" s="112" t="s">
        <v>106</v>
      </c>
      <c r="L3" s="113"/>
      <c r="M3" s="106" t="s">
        <v>71</v>
      </c>
      <c r="N3" s="107"/>
      <c r="O3" s="112" t="s">
        <v>70</v>
      </c>
      <c r="P3" s="113"/>
      <c r="Q3" s="106" t="s">
        <v>71</v>
      </c>
      <c r="R3" s="107"/>
      <c r="S3" s="112" t="s">
        <v>72</v>
      </c>
      <c r="T3" s="113"/>
    </row>
    <row r="4" spans="1:20" ht="38.25" customHeight="1">
      <c r="A4" s="1"/>
      <c r="B4" s="100" t="s">
        <v>2</v>
      </c>
      <c r="C4" s="100"/>
      <c r="D4" s="101"/>
      <c r="E4" s="106" t="s">
        <v>81</v>
      </c>
      <c r="F4" s="107"/>
      <c r="G4" s="112" t="s">
        <v>101</v>
      </c>
      <c r="H4" s="113"/>
      <c r="I4" s="124" t="s">
        <v>3</v>
      </c>
      <c r="J4" s="125"/>
      <c r="K4" s="110" t="s">
        <v>79</v>
      </c>
      <c r="L4" s="111"/>
      <c r="M4" s="114" t="s">
        <v>3</v>
      </c>
      <c r="N4" s="115"/>
      <c r="O4" s="110" t="s">
        <v>80</v>
      </c>
      <c r="P4" s="111"/>
      <c r="Q4" s="110" t="s">
        <v>79</v>
      </c>
      <c r="R4" s="111"/>
      <c r="S4" s="110" t="s">
        <v>80</v>
      </c>
      <c r="T4" s="111"/>
    </row>
    <row r="5" spans="1:20" ht="38.25" customHeight="1">
      <c r="A5" s="1"/>
      <c r="B5" s="100" t="s">
        <v>4</v>
      </c>
      <c r="C5" s="100"/>
      <c r="D5" s="101"/>
      <c r="E5" s="106" t="s">
        <v>99</v>
      </c>
      <c r="F5" s="107"/>
      <c r="G5" s="106" t="s">
        <v>83</v>
      </c>
      <c r="H5" s="107"/>
      <c r="I5" s="106" t="s">
        <v>84</v>
      </c>
      <c r="J5" s="107"/>
      <c r="K5" s="106" t="s">
        <v>85</v>
      </c>
      <c r="L5" s="107"/>
      <c r="M5" s="106" t="s">
        <v>84</v>
      </c>
      <c r="N5" s="107"/>
      <c r="O5" s="106" t="s">
        <v>86</v>
      </c>
      <c r="P5" s="107"/>
      <c r="Q5" s="106" t="s">
        <v>87</v>
      </c>
      <c r="R5" s="107"/>
      <c r="S5" s="108"/>
      <c r="T5" s="109"/>
    </row>
    <row r="6" spans="1:21" ht="15.75" thickBot="1">
      <c r="A6" s="1"/>
      <c r="B6" s="2"/>
      <c r="C6" s="2"/>
      <c r="D6" s="3">
        <v>2</v>
      </c>
      <c r="E6" s="17"/>
      <c r="F6" s="18"/>
      <c r="G6" s="17"/>
      <c r="H6" s="18"/>
      <c r="I6" s="24"/>
      <c r="J6" s="25"/>
      <c r="K6" s="17"/>
      <c r="L6" s="18"/>
      <c r="M6" s="17"/>
      <c r="N6" s="18"/>
      <c r="O6" s="17"/>
      <c r="P6" s="18"/>
      <c r="Q6" s="17"/>
      <c r="R6" s="18"/>
      <c r="S6" s="17"/>
      <c r="T6" s="18"/>
      <c r="U6" t="s">
        <v>104</v>
      </c>
    </row>
    <row r="7" spans="1:21" ht="15">
      <c r="A7" s="12"/>
      <c r="B7" s="13" t="s">
        <v>6</v>
      </c>
      <c r="C7" s="7" t="s">
        <v>7</v>
      </c>
      <c r="D7" s="10" t="s">
        <v>8</v>
      </c>
      <c r="E7" s="19"/>
      <c r="F7" s="20"/>
      <c r="G7" s="19"/>
      <c r="H7" s="23"/>
      <c r="I7" s="26"/>
      <c r="J7" s="23"/>
      <c r="K7" s="19"/>
      <c r="L7" s="20"/>
      <c r="M7" s="19"/>
      <c r="N7" s="20"/>
      <c r="O7" s="19"/>
      <c r="P7" s="20"/>
      <c r="Q7" s="19"/>
      <c r="R7" s="20"/>
      <c r="S7" s="19"/>
      <c r="T7" s="20"/>
      <c r="U7">
        <f>E7+G7+I7+K7+M7+O7+Q7+S7</f>
        <v>0</v>
      </c>
    </row>
    <row r="8" spans="1:21" ht="15">
      <c r="A8" s="130" t="s">
        <v>9</v>
      </c>
      <c r="B8" s="14" t="s">
        <v>10</v>
      </c>
      <c r="C8" s="6">
        <v>80</v>
      </c>
      <c r="D8" s="11">
        <v>1</v>
      </c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>
        <f aca="true" t="shared" si="0" ref="U8:U69">E8+G8+I8+K8+M8+O8+Q8+S8</f>
        <v>0</v>
      </c>
    </row>
    <row r="9" spans="1:21" ht="15">
      <c r="A9" s="130"/>
      <c r="B9" s="14" t="s">
        <v>11</v>
      </c>
      <c r="C9" s="6">
        <v>100</v>
      </c>
      <c r="D9" s="11">
        <v>1</v>
      </c>
      <c r="E9" s="19"/>
      <c r="F9" s="20"/>
      <c r="G9" s="19"/>
      <c r="H9" s="20"/>
      <c r="I9" s="19">
        <f>C9*D9</f>
        <v>100</v>
      </c>
      <c r="J9" s="20" t="s">
        <v>66</v>
      </c>
      <c r="K9" s="19"/>
      <c r="L9" s="20"/>
      <c r="M9" s="19"/>
      <c r="N9" s="20"/>
      <c r="O9" s="19"/>
      <c r="P9" s="20"/>
      <c r="Q9" s="19"/>
      <c r="R9" s="20"/>
      <c r="S9" s="19"/>
      <c r="T9" s="20"/>
      <c r="U9">
        <f t="shared" si="0"/>
        <v>100</v>
      </c>
    </row>
    <row r="10" spans="1:21" ht="15">
      <c r="A10" s="130"/>
      <c r="B10" s="14" t="s">
        <v>12</v>
      </c>
      <c r="C10" s="6">
        <v>80</v>
      </c>
      <c r="D10" s="11">
        <v>1</v>
      </c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>
        <f t="shared" si="0"/>
        <v>0</v>
      </c>
    </row>
    <row r="11" spans="1:21" ht="15">
      <c r="A11" s="130"/>
      <c r="B11" s="14" t="s">
        <v>13</v>
      </c>
      <c r="C11" s="6">
        <v>80</v>
      </c>
      <c r="D11" s="11">
        <v>1</v>
      </c>
      <c r="E11" s="19"/>
      <c r="F11" s="20"/>
      <c r="G11" s="19">
        <f>C11*D11</f>
        <v>80</v>
      </c>
      <c r="H11" s="20" t="s">
        <v>66</v>
      </c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>
        <f t="shared" si="0"/>
        <v>80</v>
      </c>
    </row>
    <row r="12" spans="1:21" ht="15">
      <c r="A12" s="130"/>
      <c r="B12" s="14" t="s">
        <v>14</v>
      </c>
      <c r="C12" s="6">
        <v>80</v>
      </c>
      <c r="D12" s="11">
        <v>1</v>
      </c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>
        <f t="shared" si="0"/>
        <v>0</v>
      </c>
    </row>
    <row r="13" spans="1:21" ht="15">
      <c r="A13" s="130"/>
      <c r="B13" s="14" t="s">
        <v>15</v>
      </c>
      <c r="C13" s="6">
        <v>80</v>
      </c>
      <c r="D13" s="11">
        <v>1</v>
      </c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>
        <f t="shared" si="0"/>
        <v>0</v>
      </c>
    </row>
    <row r="14" spans="1:21" ht="15">
      <c r="A14" s="130"/>
      <c r="B14" s="14" t="s">
        <v>16</v>
      </c>
      <c r="C14" s="6">
        <v>80</v>
      </c>
      <c r="D14" s="11">
        <v>1</v>
      </c>
      <c r="E14" s="19">
        <f>C14*D14</f>
        <v>80</v>
      </c>
      <c r="F14" s="20" t="s">
        <v>66</v>
      </c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>
        <f t="shared" si="0"/>
        <v>80</v>
      </c>
    </row>
    <row r="15" spans="1:21" ht="15">
      <c r="A15" s="130"/>
      <c r="B15" s="14" t="s">
        <v>17</v>
      </c>
      <c r="C15" s="5"/>
      <c r="D15" s="11">
        <v>1</v>
      </c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>
        <f t="shared" si="0"/>
        <v>0</v>
      </c>
    </row>
    <row r="16" spans="1:21" ht="15.75" thickBot="1">
      <c r="A16" s="131"/>
      <c r="B16" s="15" t="s">
        <v>18</v>
      </c>
      <c r="C16" s="8">
        <v>80</v>
      </c>
      <c r="D16" s="11">
        <v>1</v>
      </c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>
        <f t="shared" si="0"/>
        <v>0</v>
      </c>
    </row>
    <row r="17" spans="1:21" ht="15">
      <c r="A17" s="132" t="s">
        <v>19</v>
      </c>
      <c r="B17" s="16" t="s">
        <v>20</v>
      </c>
      <c r="C17" s="9">
        <v>30</v>
      </c>
      <c r="D17" s="11">
        <v>1</v>
      </c>
      <c r="E17" s="19">
        <f>C17*D17</f>
        <v>30</v>
      </c>
      <c r="F17" s="20" t="s">
        <v>92</v>
      </c>
      <c r="G17" s="19">
        <f>C17*D17</f>
        <v>30</v>
      </c>
      <c r="H17" s="20" t="s">
        <v>66</v>
      </c>
      <c r="I17" s="19">
        <f aca="true" t="shared" si="1" ref="I17:I22">C17*D17</f>
        <v>30</v>
      </c>
      <c r="J17" s="20" t="s">
        <v>66</v>
      </c>
      <c r="K17" s="19"/>
      <c r="L17" s="20"/>
      <c r="M17" s="19"/>
      <c r="N17" s="20"/>
      <c r="O17" s="19"/>
      <c r="P17" s="20"/>
      <c r="Q17" s="19"/>
      <c r="R17" s="20"/>
      <c r="S17" s="19"/>
      <c r="T17" s="20"/>
      <c r="U17">
        <f t="shared" si="0"/>
        <v>90</v>
      </c>
    </row>
    <row r="18" spans="1:21" ht="25.5">
      <c r="A18" s="130"/>
      <c r="B18" s="14" t="s">
        <v>21</v>
      </c>
      <c r="C18" s="6">
        <v>60</v>
      </c>
      <c r="D18" s="11">
        <v>1</v>
      </c>
      <c r="E18" s="19"/>
      <c r="F18" s="20"/>
      <c r="G18" s="19"/>
      <c r="H18" s="20"/>
      <c r="I18" s="30">
        <f t="shared" si="1"/>
        <v>60</v>
      </c>
      <c r="J18" s="31" t="s">
        <v>92</v>
      </c>
      <c r="K18" s="19"/>
      <c r="L18" s="20"/>
      <c r="M18" s="19"/>
      <c r="N18" s="20"/>
      <c r="O18" s="19"/>
      <c r="P18" s="20"/>
      <c r="Q18" s="19"/>
      <c r="R18" s="20"/>
      <c r="S18" s="19"/>
      <c r="T18" s="20"/>
      <c r="U18">
        <f t="shared" si="0"/>
        <v>60</v>
      </c>
    </row>
    <row r="19" spans="1:21" ht="26.25" thickBot="1">
      <c r="A19" s="131"/>
      <c r="B19" s="15" t="s">
        <v>22</v>
      </c>
      <c r="C19" s="8">
        <v>10</v>
      </c>
      <c r="D19" s="11">
        <v>1</v>
      </c>
      <c r="E19" s="19"/>
      <c r="F19" s="20"/>
      <c r="G19" s="19">
        <f>C19*D19</f>
        <v>10</v>
      </c>
      <c r="H19" s="20" t="s">
        <v>66</v>
      </c>
      <c r="I19" s="19">
        <f t="shared" si="1"/>
        <v>10</v>
      </c>
      <c r="J19" s="20" t="s">
        <v>66</v>
      </c>
      <c r="K19" s="19"/>
      <c r="L19" s="20"/>
      <c r="M19" s="19"/>
      <c r="N19" s="20"/>
      <c r="O19" s="19"/>
      <c r="P19" s="20"/>
      <c r="Q19" s="19"/>
      <c r="R19" s="20"/>
      <c r="S19" s="19"/>
      <c r="T19" s="20"/>
      <c r="U19">
        <f t="shared" si="0"/>
        <v>20</v>
      </c>
    </row>
    <row r="20" spans="1:21" ht="25.5">
      <c r="A20" s="133" t="s">
        <v>23</v>
      </c>
      <c r="B20" s="16" t="s">
        <v>24</v>
      </c>
      <c r="C20" s="9">
        <v>23</v>
      </c>
      <c r="D20" s="11">
        <v>1</v>
      </c>
      <c r="E20" s="19">
        <f>C20*D20</f>
        <v>23</v>
      </c>
      <c r="F20" s="20" t="s">
        <v>92</v>
      </c>
      <c r="G20" s="19"/>
      <c r="H20" s="20"/>
      <c r="I20" s="19">
        <f t="shared" si="1"/>
        <v>23</v>
      </c>
      <c r="J20" s="20" t="s">
        <v>92</v>
      </c>
      <c r="K20" s="19"/>
      <c r="L20" s="20"/>
      <c r="M20" s="19"/>
      <c r="N20" s="20"/>
      <c r="O20" s="19"/>
      <c r="P20" s="20"/>
      <c r="Q20" s="19"/>
      <c r="R20" s="20"/>
      <c r="S20" s="19"/>
      <c r="T20" s="20"/>
      <c r="U20">
        <f t="shared" si="0"/>
        <v>46</v>
      </c>
    </row>
    <row r="21" spans="1:21" ht="25.5">
      <c r="A21" s="134"/>
      <c r="B21" s="14" t="s">
        <v>25</v>
      </c>
      <c r="C21" s="6">
        <v>20</v>
      </c>
      <c r="D21" s="11">
        <v>1</v>
      </c>
      <c r="E21" s="19">
        <f>C21*D21</f>
        <v>20</v>
      </c>
      <c r="F21" s="20" t="s">
        <v>92</v>
      </c>
      <c r="G21" s="19">
        <f>C21*D21</f>
        <v>20</v>
      </c>
      <c r="H21" s="20" t="s">
        <v>92</v>
      </c>
      <c r="I21" s="19">
        <f t="shared" si="1"/>
        <v>20</v>
      </c>
      <c r="J21" s="20" t="s">
        <v>92</v>
      </c>
      <c r="K21" s="19">
        <f>C21*D21</f>
        <v>20</v>
      </c>
      <c r="L21" s="20" t="s">
        <v>92</v>
      </c>
      <c r="M21" s="19">
        <f>C21*D21</f>
        <v>20</v>
      </c>
      <c r="N21" s="20" t="s">
        <v>92</v>
      </c>
      <c r="O21" s="19">
        <f>C21*D21</f>
        <v>20</v>
      </c>
      <c r="P21" s="20" t="s">
        <v>92</v>
      </c>
      <c r="Q21" s="19">
        <f>C21*D21</f>
        <v>20</v>
      </c>
      <c r="R21" s="20" t="s">
        <v>92</v>
      </c>
      <c r="S21" s="19"/>
      <c r="T21" s="20"/>
      <c r="U21">
        <f t="shared" si="0"/>
        <v>140</v>
      </c>
    </row>
    <row r="22" spans="1:21" ht="25.5">
      <c r="A22" s="134"/>
      <c r="B22" s="14" t="s">
        <v>26</v>
      </c>
      <c r="C22" s="6">
        <v>2</v>
      </c>
      <c r="D22" s="11">
        <v>1</v>
      </c>
      <c r="E22" s="19">
        <f>C22*D22</f>
        <v>2</v>
      </c>
      <c r="F22" s="20" t="s">
        <v>92</v>
      </c>
      <c r="G22" s="19">
        <f>C22*D22</f>
        <v>2</v>
      </c>
      <c r="H22" s="20" t="s">
        <v>92</v>
      </c>
      <c r="I22" s="19">
        <f t="shared" si="1"/>
        <v>2</v>
      </c>
      <c r="J22" s="20" t="s">
        <v>92</v>
      </c>
      <c r="K22" s="19">
        <f>C22*D22</f>
        <v>2</v>
      </c>
      <c r="L22" s="20" t="s">
        <v>92</v>
      </c>
      <c r="M22" s="19">
        <f>C22*D22</f>
        <v>2</v>
      </c>
      <c r="N22" s="20" t="s">
        <v>92</v>
      </c>
      <c r="O22" s="19">
        <f>C22*D22</f>
        <v>2</v>
      </c>
      <c r="P22" s="20" t="s">
        <v>92</v>
      </c>
      <c r="Q22" s="19">
        <f>C22*D22</f>
        <v>2</v>
      </c>
      <c r="R22" s="20" t="s">
        <v>92</v>
      </c>
      <c r="S22" s="19"/>
      <c r="T22" s="20"/>
      <c r="U22">
        <f t="shared" si="0"/>
        <v>14</v>
      </c>
    </row>
    <row r="23" spans="1:21" ht="15">
      <c r="A23" s="134"/>
      <c r="B23" s="14" t="s">
        <v>27</v>
      </c>
      <c r="C23" s="6">
        <v>10</v>
      </c>
      <c r="D23" s="11">
        <v>1</v>
      </c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>
        <f t="shared" si="0"/>
        <v>0</v>
      </c>
    </row>
    <row r="24" spans="1:21" ht="15">
      <c r="A24" s="134"/>
      <c r="B24" s="14" t="s">
        <v>28</v>
      </c>
      <c r="C24" s="6">
        <v>2</v>
      </c>
      <c r="D24" s="11">
        <v>1</v>
      </c>
      <c r="E24" s="19">
        <f>C24*D24</f>
        <v>2</v>
      </c>
      <c r="F24" s="20" t="s">
        <v>92</v>
      </c>
      <c r="G24" s="19">
        <f>C24*D24</f>
        <v>2</v>
      </c>
      <c r="H24" s="20" t="s">
        <v>92</v>
      </c>
      <c r="I24" s="19">
        <f>C24*D24</f>
        <v>2</v>
      </c>
      <c r="J24" s="20" t="s">
        <v>92</v>
      </c>
      <c r="K24" s="19">
        <f>C24*D24</f>
        <v>2</v>
      </c>
      <c r="L24" s="20" t="s">
        <v>92</v>
      </c>
      <c r="M24" s="19">
        <f>C24*D24</f>
        <v>2</v>
      </c>
      <c r="N24" s="20" t="s">
        <v>92</v>
      </c>
      <c r="O24" s="19">
        <f>C24*D24</f>
        <v>2</v>
      </c>
      <c r="P24" s="20" t="s">
        <v>92</v>
      </c>
      <c r="Q24" s="19">
        <f>C24*D24</f>
        <v>2</v>
      </c>
      <c r="R24" s="20" t="s">
        <v>92</v>
      </c>
      <c r="S24" s="19"/>
      <c r="T24" s="20"/>
      <c r="U24">
        <f t="shared" si="0"/>
        <v>14</v>
      </c>
    </row>
    <row r="25" spans="1:21" ht="25.5">
      <c r="A25" s="134"/>
      <c r="B25" s="14" t="s">
        <v>29</v>
      </c>
      <c r="C25" s="5">
        <v>40</v>
      </c>
      <c r="D25" s="11">
        <v>1</v>
      </c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>
        <f t="shared" si="0"/>
        <v>0</v>
      </c>
    </row>
    <row r="26" spans="1:21" ht="15">
      <c r="A26" s="134"/>
      <c r="B26" s="14" t="s">
        <v>30</v>
      </c>
      <c r="C26" s="6">
        <v>20</v>
      </c>
      <c r="D26" s="11">
        <v>1</v>
      </c>
      <c r="E26" s="19"/>
      <c r="F26" s="20"/>
      <c r="G26" s="19">
        <f>C26*D26</f>
        <v>20</v>
      </c>
      <c r="H26" s="20" t="s">
        <v>92</v>
      </c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>
        <f t="shared" si="0"/>
        <v>20</v>
      </c>
    </row>
    <row r="27" spans="1:21" ht="15">
      <c r="A27" s="134"/>
      <c r="B27" s="14" t="s">
        <v>31</v>
      </c>
      <c r="C27" s="6">
        <v>2</v>
      </c>
      <c r="D27" s="11">
        <v>1</v>
      </c>
      <c r="E27" s="19">
        <f>C27*D27</f>
        <v>2</v>
      </c>
      <c r="F27" s="20" t="s">
        <v>92</v>
      </c>
      <c r="G27" s="19">
        <f>C27*D27</f>
        <v>2</v>
      </c>
      <c r="H27" s="20" t="s">
        <v>92</v>
      </c>
      <c r="I27" s="19">
        <f>C27*D27</f>
        <v>2</v>
      </c>
      <c r="J27" s="20" t="s">
        <v>92</v>
      </c>
      <c r="K27" s="19">
        <f>C27*D27</f>
        <v>2</v>
      </c>
      <c r="L27" s="20" t="s">
        <v>92</v>
      </c>
      <c r="M27" s="19">
        <f>C27*D27</f>
        <v>2</v>
      </c>
      <c r="N27" s="20" t="s">
        <v>92</v>
      </c>
      <c r="O27" s="19">
        <f>C27*D27</f>
        <v>2</v>
      </c>
      <c r="P27" s="20" t="s">
        <v>92</v>
      </c>
      <c r="Q27" s="19">
        <f>C27*D27</f>
        <v>2</v>
      </c>
      <c r="R27" s="20" t="s">
        <v>92</v>
      </c>
      <c r="S27" s="19"/>
      <c r="T27" s="20"/>
      <c r="U27">
        <f t="shared" si="0"/>
        <v>14</v>
      </c>
    </row>
    <row r="28" spans="1:21" ht="15">
      <c r="A28" s="134"/>
      <c r="B28" s="14" t="s">
        <v>32</v>
      </c>
      <c r="C28" s="6">
        <v>4</v>
      </c>
      <c r="D28" s="11">
        <v>1</v>
      </c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>
        <f t="shared" si="0"/>
        <v>0</v>
      </c>
    </row>
    <row r="29" spans="1:21" ht="25.5">
      <c r="A29" s="134"/>
      <c r="B29" s="14" t="s">
        <v>33</v>
      </c>
      <c r="C29" s="5"/>
      <c r="D29" s="11">
        <v>1</v>
      </c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>
        <f t="shared" si="0"/>
        <v>0</v>
      </c>
    </row>
    <row r="30" spans="1:21" ht="25.5">
      <c r="A30" s="134"/>
      <c r="B30" s="14" t="s">
        <v>34</v>
      </c>
      <c r="C30" s="6">
        <v>5</v>
      </c>
      <c r="D30" s="11">
        <v>1</v>
      </c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>
        <f t="shared" si="0"/>
        <v>0</v>
      </c>
    </row>
    <row r="31" spans="1:21" ht="25.5">
      <c r="A31" s="135"/>
      <c r="B31" s="27" t="s">
        <v>5</v>
      </c>
      <c r="C31" s="28">
        <v>30</v>
      </c>
      <c r="D31" s="11">
        <v>1</v>
      </c>
      <c r="E31" s="19"/>
      <c r="F31" s="20"/>
      <c r="G31" s="19">
        <f>C31*D31</f>
        <v>30</v>
      </c>
      <c r="H31" s="20" t="s">
        <v>92</v>
      </c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>
        <f t="shared" si="0"/>
        <v>30</v>
      </c>
    </row>
    <row r="32" spans="1:21" ht="15.75" thickBot="1">
      <c r="A32" s="136"/>
      <c r="B32" s="15" t="s">
        <v>35</v>
      </c>
      <c r="C32" s="8">
        <v>7</v>
      </c>
      <c r="D32" s="11">
        <v>1</v>
      </c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>
        <f t="shared" si="0"/>
        <v>0</v>
      </c>
    </row>
    <row r="33" spans="1:21" ht="15">
      <c r="A33" s="128" t="s">
        <v>74</v>
      </c>
      <c r="B33" s="14" t="s">
        <v>36</v>
      </c>
      <c r="C33" s="6">
        <v>30</v>
      </c>
      <c r="D33" s="11">
        <v>1</v>
      </c>
      <c r="E33" s="19">
        <f>C33*D33</f>
        <v>30</v>
      </c>
      <c r="F33" s="20" t="s">
        <v>69</v>
      </c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>
        <f t="shared" si="0"/>
        <v>30</v>
      </c>
    </row>
    <row r="34" spans="1:21" ht="15">
      <c r="A34" s="128"/>
      <c r="B34" s="14" t="s">
        <v>75</v>
      </c>
      <c r="C34" s="6">
        <v>20</v>
      </c>
      <c r="D34" s="11">
        <v>1</v>
      </c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>
        <f t="shared" si="0"/>
        <v>0</v>
      </c>
    </row>
    <row r="35" spans="1:21" ht="15">
      <c r="A35" s="128"/>
      <c r="B35" s="14" t="s">
        <v>76</v>
      </c>
      <c r="C35" s="6">
        <v>20</v>
      </c>
      <c r="D35" s="11">
        <v>1</v>
      </c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>
        <f t="shared" si="0"/>
        <v>0</v>
      </c>
    </row>
    <row r="36" spans="1:21" ht="25.5">
      <c r="A36" s="128"/>
      <c r="B36" s="14" t="s">
        <v>77</v>
      </c>
      <c r="C36" s="6">
        <v>60</v>
      </c>
      <c r="D36" s="11">
        <v>1</v>
      </c>
      <c r="E36" s="19">
        <f>C36*D36</f>
        <v>60</v>
      </c>
      <c r="F36" s="20" t="s">
        <v>69</v>
      </c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>
        <f t="shared" si="0"/>
        <v>60</v>
      </c>
    </row>
    <row r="37" spans="1:21" ht="25.5">
      <c r="A37" s="128"/>
      <c r="B37" s="14" t="s">
        <v>78</v>
      </c>
      <c r="C37" s="6">
        <v>37</v>
      </c>
      <c r="D37" s="11">
        <v>1</v>
      </c>
      <c r="E37" s="19"/>
      <c r="F37" s="20"/>
      <c r="G37" s="19">
        <f>C37*D37</f>
        <v>37</v>
      </c>
      <c r="H37" s="20" t="s">
        <v>69</v>
      </c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>
        <f t="shared" si="0"/>
        <v>37</v>
      </c>
    </row>
    <row r="38" spans="1:21" ht="15">
      <c r="A38" s="128"/>
      <c r="B38" s="14" t="s">
        <v>37</v>
      </c>
      <c r="C38" s="6">
        <v>35</v>
      </c>
      <c r="D38" s="11">
        <v>1</v>
      </c>
      <c r="E38" s="19">
        <f>C38*D38</f>
        <v>35</v>
      </c>
      <c r="F38" s="20" t="s">
        <v>92</v>
      </c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>
        <f t="shared" si="0"/>
        <v>35</v>
      </c>
    </row>
    <row r="39" spans="1:21" ht="25.5">
      <c r="A39" s="128"/>
      <c r="B39" s="14" t="s">
        <v>38</v>
      </c>
      <c r="C39" s="6">
        <v>30</v>
      </c>
      <c r="D39" s="11">
        <v>1</v>
      </c>
      <c r="E39" s="19">
        <f>C39*D39</f>
        <v>30</v>
      </c>
      <c r="F39" s="20" t="s">
        <v>69</v>
      </c>
      <c r="G39" s="19">
        <f>C39*D39</f>
        <v>30</v>
      </c>
      <c r="H39" s="20" t="s">
        <v>69</v>
      </c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>
        <f t="shared" si="0"/>
        <v>60</v>
      </c>
    </row>
    <row r="40" spans="1:21" ht="15.75" thickBot="1">
      <c r="A40" s="129"/>
      <c r="B40" s="15" t="s">
        <v>39</v>
      </c>
      <c r="C40" s="8">
        <v>30</v>
      </c>
      <c r="D40" s="11">
        <v>1</v>
      </c>
      <c r="E40" s="19">
        <f>C40*D40</f>
        <v>30</v>
      </c>
      <c r="F40" s="20" t="s">
        <v>92</v>
      </c>
      <c r="G40" s="19">
        <f>C40*D40</f>
        <v>30</v>
      </c>
      <c r="H40" s="20" t="s">
        <v>92</v>
      </c>
      <c r="I40" s="19">
        <f>C40*D40</f>
        <v>30</v>
      </c>
      <c r="J40" s="20" t="s">
        <v>92</v>
      </c>
      <c r="K40" s="19">
        <f>C40*D40</f>
        <v>30</v>
      </c>
      <c r="L40" s="20" t="s">
        <v>92</v>
      </c>
      <c r="M40" s="19">
        <f>C40*D40</f>
        <v>30</v>
      </c>
      <c r="N40" s="20" t="s">
        <v>92</v>
      </c>
      <c r="O40" s="19">
        <f>C40*D40</f>
        <v>30</v>
      </c>
      <c r="P40" s="20" t="s">
        <v>92</v>
      </c>
      <c r="Q40" s="19">
        <f>C40*D40</f>
        <v>30</v>
      </c>
      <c r="R40" s="20" t="s">
        <v>92</v>
      </c>
      <c r="S40" s="19"/>
      <c r="T40" s="20"/>
      <c r="U40">
        <f t="shared" si="0"/>
        <v>210</v>
      </c>
    </row>
    <row r="41" spans="1:21" ht="25.5">
      <c r="A41" s="118" t="s">
        <v>40</v>
      </c>
      <c r="B41" s="16" t="s">
        <v>41</v>
      </c>
      <c r="C41" s="9">
        <v>30</v>
      </c>
      <c r="D41" s="11">
        <v>1</v>
      </c>
      <c r="E41" s="19"/>
      <c r="F41" s="20"/>
      <c r="G41" s="19"/>
      <c r="H41" s="20"/>
      <c r="I41" s="30">
        <f>C41*D41</f>
        <v>30</v>
      </c>
      <c r="J41" s="31" t="s">
        <v>92</v>
      </c>
      <c r="K41" s="19"/>
      <c r="L41" s="20"/>
      <c r="M41" s="19"/>
      <c r="N41" s="20"/>
      <c r="O41" s="19"/>
      <c r="P41" s="20"/>
      <c r="Q41" s="19"/>
      <c r="R41" s="20"/>
      <c r="S41" s="19"/>
      <c r="T41" s="20"/>
      <c r="U41">
        <f t="shared" si="0"/>
        <v>30</v>
      </c>
    </row>
    <row r="42" spans="1:21" ht="25.5">
      <c r="A42" s="119"/>
      <c r="B42" s="14" t="s">
        <v>42</v>
      </c>
      <c r="C42" s="6">
        <v>30</v>
      </c>
      <c r="D42" s="11">
        <v>1</v>
      </c>
      <c r="E42" s="19"/>
      <c r="F42" s="20"/>
      <c r="G42" s="19">
        <f>C42*D42</f>
        <v>30</v>
      </c>
      <c r="H42" s="20" t="s">
        <v>92</v>
      </c>
      <c r="I42" s="19"/>
      <c r="J42" s="20"/>
      <c r="K42" s="19"/>
      <c r="L42" s="20"/>
      <c r="M42" s="19"/>
      <c r="N42" s="20"/>
      <c r="O42" s="19"/>
      <c r="P42" s="20"/>
      <c r="Q42" s="19"/>
      <c r="R42" s="20"/>
      <c r="S42" s="19"/>
      <c r="T42" s="20"/>
      <c r="U42">
        <f t="shared" si="0"/>
        <v>30</v>
      </c>
    </row>
    <row r="43" spans="1:21" ht="15">
      <c r="A43" s="119"/>
      <c r="B43" s="14" t="s">
        <v>43</v>
      </c>
      <c r="C43" s="6">
        <v>30</v>
      </c>
      <c r="D43" s="11">
        <v>1</v>
      </c>
      <c r="E43" s="19"/>
      <c r="F43" s="20"/>
      <c r="G43" s="19"/>
      <c r="H43" s="20"/>
      <c r="I43" s="19">
        <f>C43*D43</f>
        <v>30</v>
      </c>
      <c r="J43" s="20" t="s">
        <v>66</v>
      </c>
      <c r="K43" s="19"/>
      <c r="L43" s="20"/>
      <c r="M43" s="19"/>
      <c r="N43" s="20"/>
      <c r="O43" s="19"/>
      <c r="P43" s="20"/>
      <c r="Q43" s="19"/>
      <c r="R43" s="20"/>
      <c r="S43" s="19"/>
      <c r="T43" s="20"/>
      <c r="U43">
        <f t="shared" si="0"/>
        <v>30</v>
      </c>
    </row>
    <row r="44" spans="1:21" ht="15">
      <c r="A44" s="119"/>
      <c r="B44" s="14" t="s">
        <v>44</v>
      </c>
      <c r="C44" s="6">
        <v>30</v>
      </c>
      <c r="D44" s="11">
        <v>1</v>
      </c>
      <c r="E44" s="19">
        <f>C44*D44</f>
        <v>30</v>
      </c>
      <c r="F44" s="20" t="s">
        <v>92</v>
      </c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>
        <f t="shared" si="0"/>
        <v>30</v>
      </c>
    </row>
    <row r="45" spans="1:21" ht="15">
      <c r="A45" s="119"/>
      <c r="B45" s="14" t="s">
        <v>67</v>
      </c>
      <c r="C45" s="6">
        <v>30</v>
      </c>
      <c r="D45" s="11">
        <v>1</v>
      </c>
      <c r="E45" s="19"/>
      <c r="F45" s="20"/>
      <c r="G45" s="19">
        <f>C45*D45</f>
        <v>30</v>
      </c>
      <c r="H45" s="20" t="s">
        <v>66</v>
      </c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>
        <f t="shared" si="0"/>
        <v>30</v>
      </c>
    </row>
    <row r="46" spans="1:21" ht="25.5">
      <c r="A46" s="119"/>
      <c r="B46" s="14" t="s">
        <v>45</v>
      </c>
      <c r="C46" s="6">
        <v>30</v>
      </c>
      <c r="D46" s="11">
        <v>1</v>
      </c>
      <c r="E46" s="19">
        <f>C46*D46</f>
        <v>30</v>
      </c>
      <c r="F46" s="20" t="s">
        <v>66</v>
      </c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>
        <f t="shared" si="0"/>
        <v>30</v>
      </c>
    </row>
    <row r="47" spans="1:21" ht="15">
      <c r="A47" s="119"/>
      <c r="B47" s="14" t="s">
        <v>46</v>
      </c>
      <c r="C47" s="6">
        <v>35</v>
      </c>
      <c r="D47" s="11">
        <v>1</v>
      </c>
      <c r="E47" s="19"/>
      <c r="F47" s="20"/>
      <c r="G47" s="19"/>
      <c r="H47" s="20"/>
      <c r="I47" s="19">
        <f>C47*D47</f>
        <v>35</v>
      </c>
      <c r="J47" s="20" t="s">
        <v>100</v>
      </c>
      <c r="K47" s="19"/>
      <c r="L47" s="20"/>
      <c r="M47" s="19"/>
      <c r="N47" s="20"/>
      <c r="O47" s="19"/>
      <c r="P47" s="20"/>
      <c r="Q47" s="19"/>
      <c r="R47" s="20"/>
      <c r="S47" s="19"/>
      <c r="T47" s="20"/>
      <c r="U47">
        <f t="shared" si="0"/>
        <v>35</v>
      </c>
    </row>
    <row r="48" spans="1:21" ht="15">
      <c r="A48" s="119"/>
      <c r="B48" s="14" t="s">
        <v>47</v>
      </c>
      <c r="C48" s="6">
        <v>35</v>
      </c>
      <c r="D48" s="11">
        <v>1</v>
      </c>
      <c r="E48" s="19"/>
      <c r="F48" s="20"/>
      <c r="G48" s="19"/>
      <c r="H48" s="20"/>
      <c r="I48" s="19">
        <f>C48*D48</f>
        <v>35</v>
      </c>
      <c r="J48" s="20" t="s">
        <v>100</v>
      </c>
      <c r="K48" s="19"/>
      <c r="L48" s="20"/>
      <c r="M48" s="19"/>
      <c r="N48" s="20"/>
      <c r="O48" s="19"/>
      <c r="P48" s="20"/>
      <c r="Q48" s="19"/>
      <c r="R48" s="20"/>
      <c r="S48" s="19"/>
      <c r="T48" s="20"/>
      <c r="U48">
        <f t="shared" si="0"/>
        <v>35</v>
      </c>
    </row>
    <row r="49" spans="1:21" ht="15">
      <c r="A49" s="119"/>
      <c r="B49" s="14" t="s">
        <v>48</v>
      </c>
      <c r="C49" s="6">
        <v>35</v>
      </c>
      <c r="D49" s="11">
        <v>1</v>
      </c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>
        <f t="shared" si="0"/>
        <v>0</v>
      </c>
    </row>
    <row r="50" spans="1:21" ht="15">
      <c r="A50" s="119"/>
      <c r="B50" s="14" t="s">
        <v>49</v>
      </c>
      <c r="C50" s="6">
        <v>35</v>
      </c>
      <c r="D50" s="11">
        <v>1</v>
      </c>
      <c r="E50" s="19"/>
      <c r="F50" s="20"/>
      <c r="G50" s="19">
        <f>C50*D50</f>
        <v>35</v>
      </c>
      <c r="H50" s="20" t="s">
        <v>100</v>
      </c>
      <c r="I50" s="19"/>
      <c r="J50" s="20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>
        <f t="shared" si="0"/>
        <v>35</v>
      </c>
    </row>
    <row r="51" spans="1:21" ht="15">
      <c r="A51" s="119"/>
      <c r="B51" s="14" t="s">
        <v>65</v>
      </c>
      <c r="C51" s="6">
        <v>35</v>
      </c>
      <c r="D51" s="11">
        <v>1</v>
      </c>
      <c r="E51" s="19"/>
      <c r="F51" s="20"/>
      <c r="G51" s="19">
        <f>C51*D51</f>
        <v>35</v>
      </c>
      <c r="H51" s="20" t="s">
        <v>100</v>
      </c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>
        <f t="shared" si="0"/>
        <v>35</v>
      </c>
    </row>
    <row r="52" spans="1:20" ht="15">
      <c r="A52" s="119"/>
      <c r="B52" s="14" t="s">
        <v>105</v>
      </c>
      <c r="C52" s="6">
        <v>35</v>
      </c>
      <c r="D52" s="11">
        <v>1</v>
      </c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</row>
    <row r="53" spans="1:21" ht="15">
      <c r="A53" s="119"/>
      <c r="B53" s="14" t="s">
        <v>73</v>
      </c>
      <c r="C53" s="6">
        <v>35</v>
      </c>
      <c r="D53" s="11">
        <v>1</v>
      </c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  <c r="R53" s="20"/>
      <c r="S53" s="19"/>
      <c r="T53" s="20"/>
      <c r="U53">
        <f t="shared" si="0"/>
        <v>0</v>
      </c>
    </row>
    <row r="54" spans="1:21" ht="25.5">
      <c r="A54" s="119"/>
      <c r="B54" s="14" t="s">
        <v>68</v>
      </c>
      <c r="C54" s="6">
        <v>25</v>
      </c>
      <c r="D54" s="11">
        <v>1</v>
      </c>
      <c r="E54" s="19"/>
      <c r="F54" s="20"/>
      <c r="G54" s="19">
        <f>C54*D54</f>
        <v>25</v>
      </c>
      <c r="H54" s="20" t="s">
        <v>100</v>
      </c>
      <c r="I54" s="19">
        <f>C54*D54</f>
        <v>25</v>
      </c>
      <c r="J54" s="20" t="s">
        <v>100</v>
      </c>
      <c r="K54" s="19">
        <f>C54*D54</f>
        <v>25</v>
      </c>
      <c r="L54" s="20" t="s">
        <v>100</v>
      </c>
      <c r="M54" s="19">
        <f>C54*D54</f>
        <v>25</v>
      </c>
      <c r="N54" s="20" t="s">
        <v>100</v>
      </c>
      <c r="O54" s="19">
        <f>C54*D54</f>
        <v>25</v>
      </c>
      <c r="P54" s="20" t="s">
        <v>100</v>
      </c>
      <c r="Q54" s="19">
        <f>C54*D54</f>
        <v>25</v>
      </c>
      <c r="R54" s="20" t="s">
        <v>100</v>
      </c>
      <c r="S54" s="19">
        <f>C54*D54</f>
        <v>25</v>
      </c>
      <c r="T54" s="20" t="s">
        <v>100</v>
      </c>
      <c r="U54">
        <f t="shared" si="0"/>
        <v>175</v>
      </c>
    </row>
    <row r="55" spans="1:21" ht="15">
      <c r="A55" s="119"/>
      <c r="B55" s="14" t="s">
        <v>50</v>
      </c>
      <c r="C55" s="6">
        <v>40</v>
      </c>
      <c r="D55" s="11">
        <v>1</v>
      </c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  <c r="R55" s="20"/>
      <c r="S55" s="19"/>
      <c r="T55" s="20"/>
      <c r="U55">
        <f t="shared" si="0"/>
        <v>0</v>
      </c>
    </row>
    <row r="56" spans="1:21" ht="26.25">
      <c r="A56" s="119"/>
      <c r="B56" s="14" t="s">
        <v>90</v>
      </c>
      <c r="C56" s="6">
        <v>30</v>
      </c>
      <c r="D56" s="11">
        <v>1</v>
      </c>
      <c r="E56" s="19">
        <f>C56*D56*2</f>
        <v>60</v>
      </c>
      <c r="F56" s="20" t="s">
        <v>98</v>
      </c>
      <c r="G56" s="19">
        <f>C56*D56*3</f>
        <v>90</v>
      </c>
      <c r="H56" s="20" t="s">
        <v>102</v>
      </c>
      <c r="I56" s="19">
        <f>C56*D56</f>
        <v>30</v>
      </c>
      <c r="J56" s="20" t="s">
        <v>107</v>
      </c>
      <c r="K56" s="19"/>
      <c r="L56" s="20"/>
      <c r="M56" s="19"/>
      <c r="N56" s="20"/>
      <c r="O56" s="19"/>
      <c r="P56" s="20"/>
      <c r="Q56" s="19"/>
      <c r="R56" s="20"/>
      <c r="S56" s="19"/>
      <c r="T56" s="20"/>
      <c r="U56">
        <f t="shared" si="0"/>
        <v>180</v>
      </c>
    </row>
    <row r="57" spans="1:21" ht="15.75" thickBot="1">
      <c r="A57" s="120"/>
      <c r="B57" s="15" t="s">
        <v>51</v>
      </c>
      <c r="C57" s="8">
        <v>3</v>
      </c>
      <c r="D57" s="11">
        <v>1</v>
      </c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  <c r="R57" s="20"/>
      <c r="S57" s="19"/>
      <c r="T57" s="20"/>
      <c r="U57">
        <f t="shared" si="0"/>
        <v>0</v>
      </c>
    </row>
    <row r="58" spans="1:21" ht="15">
      <c r="A58" s="121" t="s">
        <v>52</v>
      </c>
      <c r="B58" s="16" t="s">
        <v>53</v>
      </c>
      <c r="C58" s="9">
        <v>2</v>
      </c>
      <c r="D58" s="11">
        <v>1</v>
      </c>
      <c r="E58" s="19">
        <f>C58*D58*2</f>
        <v>4</v>
      </c>
      <c r="F58" s="20" t="s">
        <v>98</v>
      </c>
      <c r="G58" s="19">
        <f>C58*D58*3</f>
        <v>6</v>
      </c>
      <c r="H58" s="20" t="s">
        <v>102</v>
      </c>
      <c r="I58" s="19">
        <f>C58*D58</f>
        <v>2</v>
      </c>
      <c r="J58" s="20" t="s">
        <v>66</v>
      </c>
      <c r="K58" s="19"/>
      <c r="L58" s="20"/>
      <c r="M58" s="19"/>
      <c r="N58" s="20"/>
      <c r="O58" s="19"/>
      <c r="P58" s="20"/>
      <c r="Q58" s="19"/>
      <c r="R58" s="20"/>
      <c r="S58" s="19"/>
      <c r="T58" s="20"/>
      <c r="U58">
        <f t="shared" si="0"/>
        <v>12</v>
      </c>
    </row>
    <row r="59" spans="1:21" ht="15">
      <c r="A59" s="122"/>
      <c r="B59" s="14" t="s">
        <v>54</v>
      </c>
      <c r="C59" s="5">
        <v>15</v>
      </c>
      <c r="D59" s="11">
        <v>1</v>
      </c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>
        <f t="shared" si="0"/>
        <v>0</v>
      </c>
    </row>
    <row r="60" spans="1:21" ht="15">
      <c r="A60" s="122"/>
      <c r="B60" s="14" t="s">
        <v>55</v>
      </c>
      <c r="C60" s="6">
        <v>15</v>
      </c>
      <c r="D60" s="11">
        <v>1</v>
      </c>
      <c r="E60" s="19">
        <f>C60*D60</f>
        <v>15</v>
      </c>
      <c r="F60" s="20" t="s">
        <v>66</v>
      </c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  <c r="R60" s="20"/>
      <c r="S60" s="19"/>
      <c r="T60" s="20"/>
      <c r="U60">
        <f t="shared" si="0"/>
        <v>15</v>
      </c>
    </row>
    <row r="61" spans="1:21" ht="15">
      <c r="A61" s="122"/>
      <c r="B61" s="14" t="s">
        <v>56</v>
      </c>
      <c r="C61" s="6">
        <v>20</v>
      </c>
      <c r="D61" s="11">
        <v>1</v>
      </c>
      <c r="E61" s="19"/>
      <c r="F61" s="20"/>
      <c r="G61" s="19"/>
      <c r="H61" s="20"/>
      <c r="I61" s="19">
        <f>C61*D61</f>
        <v>20</v>
      </c>
      <c r="J61" s="20" t="s">
        <v>92</v>
      </c>
      <c r="K61" s="19"/>
      <c r="L61" s="20"/>
      <c r="M61" s="19"/>
      <c r="N61" s="20"/>
      <c r="O61" s="19"/>
      <c r="P61" s="20"/>
      <c r="Q61" s="19"/>
      <c r="R61" s="20"/>
      <c r="S61" s="19"/>
      <c r="T61" s="20"/>
      <c r="U61">
        <f t="shared" si="0"/>
        <v>20</v>
      </c>
    </row>
    <row r="62" spans="1:21" ht="15">
      <c r="A62" s="122"/>
      <c r="B62" s="14" t="s">
        <v>57</v>
      </c>
      <c r="C62" s="6">
        <v>15</v>
      </c>
      <c r="D62" s="11">
        <v>1</v>
      </c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  <c r="R62" s="20"/>
      <c r="S62" s="19"/>
      <c r="T62" s="20"/>
      <c r="U62">
        <f t="shared" si="0"/>
        <v>0</v>
      </c>
    </row>
    <row r="63" spans="1:21" ht="26.25">
      <c r="A63" s="122"/>
      <c r="B63" s="14" t="s">
        <v>58</v>
      </c>
      <c r="C63" s="6">
        <v>15</v>
      </c>
      <c r="D63" s="11">
        <v>1</v>
      </c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0"/>
      <c r="S63" s="19"/>
      <c r="T63" s="20"/>
      <c r="U63">
        <f t="shared" si="0"/>
        <v>0</v>
      </c>
    </row>
    <row r="64" spans="1:21" ht="15">
      <c r="A64" s="122"/>
      <c r="B64" s="14" t="s">
        <v>59</v>
      </c>
      <c r="C64" s="6">
        <v>25</v>
      </c>
      <c r="D64" s="11">
        <v>1</v>
      </c>
      <c r="E64" s="19">
        <f>C64*D64</f>
        <v>25</v>
      </c>
      <c r="F64" s="20" t="s">
        <v>66</v>
      </c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  <c r="R64" s="20"/>
      <c r="S64" s="19"/>
      <c r="T64" s="20"/>
      <c r="U64">
        <f t="shared" si="0"/>
        <v>25</v>
      </c>
    </row>
    <row r="65" spans="1:21" ht="15.75" thickBot="1">
      <c r="A65" s="123"/>
      <c r="B65" s="15" t="s">
        <v>60</v>
      </c>
      <c r="C65" s="8">
        <v>20</v>
      </c>
      <c r="D65" s="11">
        <v>1</v>
      </c>
      <c r="E65" s="19">
        <f>C65*D65</f>
        <v>20</v>
      </c>
      <c r="F65" s="20" t="s">
        <v>66</v>
      </c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  <c r="R65" s="20"/>
      <c r="S65" s="19"/>
      <c r="T65" s="20"/>
      <c r="U65">
        <f t="shared" si="0"/>
        <v>20</v>
      </c>
    </row>
    <row r="66" spans="1:21" ht="15">
      <c r="A66" s="126" t="s">
        <v>91</v>
      </c>
      <c r="B66" s="14" t="s">
        <v>61</v>
      </c>
      <c r="C66" s="6">
        <v>50</v>
      </c>
      <c r="D66" s="11">
        <v>1</v>
      </c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  <c r="R66" s="20"/>
      <c r="S66" s="19"/>
      <c r="T66" s="20"/>
      <c r="U66">
        <f t="shared" si="0"/>
        <v>0</v>
      </c>
    </row>
    <row r="67" spans="1:21" ht="15">
      <c r="A67" s="126"/>
      <c r="B67" s="14" t="s">
        <v>62</v>
      </c>
      <c r="C67" s="6">
        <v>5</v>
      </c>
      <c r="D67" s="11">
        <v>1</v>
      </c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  <c r="R67" s="20"/>
      <c r="S67" s="19"/>
      <c r="T67" s="20"/>
      <c r="U67">
        <f t="shared" si="0"/>
        <v>0</v>
      </c>
    </row>
    <row r="68" spans="1:21" ht="15">
      <c r="A68" s="126"/>
      <c r="B68" s="14" t="s">
        <v>63</v>
      </c>
      <c r="C68" s="6">
        <v>8</v>
      </c>
      <c r="D68" s="11">
        <v>1</v>
      </c>
      <c r="E68" s="19">
        <f>C68*D68</f>
        <v>8</v>
      </c>
      <c r="F68" s="20" t="s">
        <v>92</v>
      </c>
      <c r="G68" s="19">
        <f>C68*D68</f>
        <v>8</v>
      </c>
      <c r="H68" s="20" t="s">
        <v>92</v>
      </c>
      <c r="I68" s="19">
        <f>C68*D68</f>
        <v>8</v>
      </c>
      <c r="J68" s="20" t="s">
        <v>92</v>
      </c>
      <c r="K68" s="19">
        <f>C68*D68</f>
        <v>8</v>
      </c>
      <c r="L68" s="20" t="s">
        <v>92</v>
      </c>
      <c r="M68" s="19">
        <f>C68*D68</f>
        <v>8</v>
      </c>
      <c r="N68" s="20" t="s">
        <v>92</v>
      </c>
      <c r="O68" s="19">
        <f>C68*D68</f>
        <v>8</v>
      </c>
      <c r="P68" s="20" t="s">
        <v>92</v>
      </c>
      <c r="Q68" s="19">
        <f>C68*D68</f>
        <v>8</v>
      </c>
      <c r="R68" s="20" t="s">
        <v>92</v>
      </c>
      <c r="S68" s="19"/>
      <c r="T68" s="20"/>
      <c r="U68">
        <f t="shared" si="0"/>
        <v>56</v>
      </c>
    </row>
    <row r="69" spans="1:21" ht="15.75" thickBot="1">
      <c r="A69" s="127"/>
      <c r="B69" s="15" t="s">
        <v>64</v>
      </c>
      <c r="C69" s="8">
        <v>20</v>
      </c>
      <c r="D69" s="11">
        <v>1</v>
      </c>
      <c r="E69" s="21">
        <f>C69*D69</f>
        <v>20</v>
      </c>
      <c r="F69" s="22" t="s">
        <v>69</v>
      </c>
      <c r="G69" s="21">
        <f>C69*D69*2</f>
        <v>40</v>
      </c>
      <c r="H69" s="22" t="s">
        <v>103</v>
      </c>
      <c r="I69" s="21"/>
      <c r="J69" s="22"/>
      <c r="K69" s="21"/>
      <c r="L69" s="22"/>
      <c r="M69" s="21"/>
      <c r="N69" s="22"/>
      <c r="O69" s="21"/>
      <c r="P69" s="22"/>
      <c r="Q69" s="21"/>
      <c r="R69" s="22"/>
      <c r="S69" s="21"/>
      <c r="T69" s="22"/>
      <c r="U69">
        <f t="shared" si="0"/>
        <v>60</v>
      </c>
    </row>
    <row r="70" spans="1:21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9">
        <f>SUM(U7:U69)</f>
        <v>2023</v>
      </c>
    </row>
    <row r="71" spans="1:20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</sheetData>
  <sheetProtection/>
  <mergeCells count="52">
    <mergeCell ref="A66:A69"/>
    <mergeCell ref="O5:P5"/>
    <mergeCell ref="G5:H5"/>
    <mergeCell ref="I5:J5"/>
    <mergeCell ref="K5:L5"/>
    <mergeCell ref="M5:N5"/>
    <mergeCell ref="A33:A40"/>
    <mergeCell ref="A8:A16"/>
    <mergeCell ref="A17:A19"/>
    <mergeCell ref="A20:A32"/>
    <mergeCell ref="A41:A57"/>
    <mergeCell ref="A58:A65"/>
    <mergeCell ref="G4:H4"/>
    <mergeCell ref="I4:J4"/>
    <mergeCell ref="O3:P3"/>
    <mergeCell ref="Q3:R3"/>
    <mergeCell ref="B5:D5"/>
    <mergeCell ref="E5:F5"/>
    <mergeCell ref="O4:P4"/>
    <mergeCell ref="Q4:R4"/>
    <mergeCell ref="K4:L4"/>
    <mergeCell ref="M4:N4"/>
    <mergeCell ref="B4:D4"/>
    <mergeCell ref="E4:F4"/>
    <mergeCell ref="K3:L3"/>
    <mergeCell ref="M3:N3"/>
    <mergeCell ref="B3:D3"/>
    <mergeCell ref="E3:F3"/>
    <mergeCell ref="G3:H3"/>
    <mergeCell ref="I3:J3"/>
    <mergeCell ref="Q1:R1"/>
    <mergeCell ref="Q5:R5"/>
    <mergeCell ref="S5:T5"/>
    <mergeCell ref="S1:T1"/>
    <mergeCell ref="Q2:R2"/>
    <mergeCell ref="S2:T2"/>
    <mergeCell ref="S4:T4"/>
    <mergeCell ref="S3:T3"/>
    <mergeCell ref="M2:N2"/>
    <mergeCell ref="O2:P2"/>
    <mergeCell ref="M1:N1"/>
    <mergeCell ref="O1:P1"/>
    <mergeCell ref="I2:J2"/>
    <mergeCell ref="K2:L2"/>
    <mergeCell ref="I1:J1"/>
    <mergeCell ref="K1:L1"/>
    <mergeCell ref="B2:D2"/>
    <mergeCell ref="B1:D1"/>
    <mergeCell ref="E1:F1"/>
    <mergeCell ref="G1:H1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3"/>
  <rowBreaks count="1" manualBreakCount="1">
    <brk id="5" max="255" man="1"/>
  </rowBreaks>
  <colBreaks count="1" manualBreakCount="1">
    <brk id="20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E2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7109375" style="0" customWidth="1"/>
    <col min="2" max="2" width="10.140625" style="0" bestFit="1" customWidth="1"/>
    <col min="3" max="3" width="8.28125" style="0" bestFit="1" customWidth="1"/>
    <col min="4" max="4" width="11.8515625" style="0" customWidth="1"/>
    <col min="5" max="5" width="15.140625" style="0" customWidth="1"/>
  </cols>
  <sheetData>
    <row r="1" spans="1:5" ht="15">
      <c r="A1" s="38"/>
      <c r="B1" s="39"/>
      <c r="C1" s="41" t="s">
        <v>148</v>
      </c>
      <c r="D1" s="39"/>
      <c r="E1" s="40"/>
    </row>
    <row r="2" spans="1:5" s="56" customFormat="1" ht="28.5" customHeight="1">
      <c r="A2" s="52" t="s">
        <v>145</v>
      </c>
      <c r="B2" s="52" t="s">
        <v>108</v>
      </c>
      <c r="C2" s="53" t="s">
        <v>127</v>
      </c>
      <c r="D2" s="54" t="s">
        <v>128</v>
      </c>
      <c r="E2" s="55" t="s">
        <v>129</v>
      </c>
    </row>
    <row r="3" spans="1:5" ht="15">
      <c r="A3" s="38">
        <v>1</v>
      </c>
      <c r="B3" s="38" t="s">
        <v>152</v>
      </c>
      <c r="C3" s="46">
        <v>5880</v>
      </c>
      <c r="D3" s="47">
        <v>735</v>
      </c>
      <c r="E3" s="48">
        <v>2396.5099999999998</v>
      </c>
    </row>
    <row r="4" spans="1:5" ht="15">
      <c r="A4" s="38">
        <v>2</v>
      </c>
      <c r="B4" s="38" t="s">
        <v>160</v>
      </c>
      <c r="C4" s="46">
        <v>5664</v>
      </c>
      <c r="D4" s="47">
        <v>708</v>
      </c>
      <c r="E4" s="48">
        <v>2300.19</v>
      </c>
    </row>
    <row r="5" spans="1:5" ht="15">
      <c r="A5" s="38">
        <v>3</v>
      </c>
      <c r="B5" s="38" t="s">
        <v>161</v>
      </c>
      <c r="C5" s="46">
        <v>5808</v>
      </c>
      <c r="D5" s="47">
        <v>726</v>
      </c>
      <c r="E5" s="48">
        <v>2368.61</v>
      </c>
    </row>
    <row r="6" spans="1:5" ht="15">
      <c r="A6" s="38">
        <v>4</v>
      </c>
      <c r="B6" s="38" t="s">
        <v>162</v>
      </c>
      <c r="C6" s="46">
        <v>4872</v>
      </c>
      <c r="D6" s="47">
        <v>609</v>
      </c>
      <c r="E6" s="48">
        <v>2173.83</v>
      </c>
    </row>
    <row r="7" spans="1:5" ht="15">
      <c r="A7" s="38">
        <v>5</v>
      </c>
      <c r="B7" s="38" t="s">
        <v>163</v>
      </c>
      <c r="C7" s="46">
        <v>5408</v>
      </c>
      <c r="D7" s="47">
        <v>676</v>
      </c>
      <c r="E7" s="48">
        <v>2214.35</v>
      </c>
    </row>
    <row r="8" spans="1:5" ht="15">
      <c r="A8" s="38">
        <v>6</v>
      </c>
      <c r="B8" s="38" t="s">
        <v>164</v>
      </c>
      <c r="C8" s="46">
        <v>5400</v>
      </c>
      <c r="D8" s="47">
        <v>675</v>
      </c>
      <c r="E8" s="48">
        <v>2390.37</v>
      </c>
    </row>
    <row r="9" spans="1:5" ht="15">
      <c r="A9" s="38">
        <v>7</v>
      </c>
      <c r="B9" s="38" t="s">
        <v>165</v>
      </c>
      <c r="C9" s="46">
        <v>5584</v>
      </c>
      <c r="D9" s="47">
        <v>698</v>
      </c>
      <c r="E9" s="48">
        <v>2061.74</v>
      </c>
    </row>
    <row r="10" spans="1:5" ht="15">
      <c r="A10" s="38">
        <v>8</v>
      </c>
      <c r="B10" s="38" t="s">
        <v>166</v>
      </c>
      <c r="C10" s="46">
        <v>5592</v>
      </c>
      <c r="D10" s="47">
        <v>699</v>
      </c>
      <c r="E10" s="48">
        <v>2309.2799999999997</v>
      </c>
    </row>
    <row r="11" spans="1:5" ht="15">
      <c r="A11" s="38">
        <v>9</v>
      </c>
      <c r="B11" s="38" t="s">
        <v>178</v>
      </c>
      <c r="C11" s="46">
        <v>5704</v>
      </c>
      <c r="D11" s="47">
        <v>713</v>
      </c>
      <c r="E11" s="48">
        <v>2225.52</v>
      </c>
    </row>
    <row r="12" spans="1:5" ht="15">
      <c r="A12" s="38">
        <v>10</v>
      </c>
      <c r="B12" s="38" t="s">
        <v>167</v>
      </c>
      <c r="C12" s="46">
        <v>6048</v>
      </c>
      <c r="D12" s="47">
        <v>756</v>
      </c>
      <c r="E12" s="48">
        <v>2641.1499999999996</v>
      </c>
    </row>
    <row r="13" spans="1:5" ht="15">
      <c r="A13" s="38">
        <v>11</v>
      </c>
      <c r="B13" s="38" t="s">
        <v>168</v>
      </c>
      <c r="C13" s="46">
        <v>5816</v>
      </c>
      <c r="D13" s="47">
        <v>727</v>
      </c>
      <c r="E13" s="48">
        <v>2629.34</v>
      </c>
    </row>
    <row r="14" spans="1:5" ht="15">
      <c r="A14" s="38">
        <v>12</v>
      </c>
      <c r="B14" s="38" t="s">
        <v>169</v>
      </c>
      <c r="C14" s="46">
        <v>5672</v>
      </c>
      <c r="D14" s="47">
        <v>709</v>
      </c>
      <c r="E14" s="48">
        <v>2284.0299999999997</v>
      </c>
    </row>
    <row r="15" spans="1:5" ht="15">
      <c r="A15" s="38">
        <v>13</v>
      </c>
      <c r="B15" s="38" t="s">
        <v>170</v>
      </c>
      <c r="C15" s="46">
        <v>5224</v>
      </c>
      <c r="D15" s="47">
        <v>653</v>
      </c>
      <c r="E15" s="48">
        <v>2153.22</v>
      </c>
    </row>
    <row r="16" spans="1:5" ht="15">
      <c r="A16" s="38">
        <v>14</v>
      </c>
      <c r="B16" s="38" t="s">
        <v>171</v>
      </c>
      <c r="C16" s="46">
        <v>4800</v>
      </c>
      <c r="D16" s="47">
        <v>600</v>
      </c>
      <c r="E16" s="48">
        <v>2094.3399999999997</v>
      </c>
    </row>
    <row r="17" spans="1:5" ht="15">
      <c r="A17" s="38">
        <v>15</v>
      </c>
      <c r="B17" s="38" t="s">
        <v>175</v>
      </c>
      <c r="C17" s="46">
        <v>5808</v>
      </c>
      <c r="D17" s="47">
        <v>726</v>
      </c>
      <c r="E17" s="48">
        <v>2066.81</v>
      </c>
    </row>
    <row r="18" spans="1:5" ht="15">
      <c r="A18" s="38">
        <v>16</v>
      </c>
      <c r="B18" s="38" t="s">
        <v>176</v>
      </c>
      <c r="C18" s="46">
        <v>5568</v>
      </c>
      <c r="D18" s="47">
        <v>696</v>
      </c>
      <c r="E18" s="48">
        <v>1899.0599999999997</v>
      </c>
    </row>
    <row r="19" spans="1:5" ht="15">
      <c r="A19" s="38">
        <v>17</v>
      </c>
      <c r="B19" s="38" t="s">
        <v>177</v>
      </c>
      <c r="C19" s="46">
        <v>5336</v>
      </c>
      <c r="D19" s="47">
        <v>667</v>
      </c>
      <c r="E19" s="48">
        <v>1948.54</v>
      </c>
    </row>
    <row r="20" spans="1:5" ht="15">
      <c r="A20" s="38">
        <v>0</v>
      </c>
      <c r="B20" s="38" t="s">
        <v>184</v>
      </c>
      <c r="C20" s="46">
        <v>880</v>
      </c>
      <c r="D20" s="47">
        <v>110</v>
      </c>
      <c r="E20" s="48"/>
    </row>
    <row r="21" spans="1:5" ht="15">
      <c r="A21" s="42" t="s">
        <v>146</v>
      </c>
      <c r="B21" s="43"/>
      <c r="C21" s="49">
        <v>95064</v>
      </c>
      <c r="D21" s="50">
        <v>11883</v>
      </c>
      <c r="E21" s="51">
        <v>38156.89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421875" style="0" customWidth="1"/>
    <col min="5" max="5" width="10.140625" style="0" customWidth="1"/>
  </cols>
  <sheetData>
    <row r="1" spans="1:2" ht="15">
      <c r="A1" t="s">
        <v>113</v>
      </c>
      <c r="B1">
        <v>4</v>
      </c>
    </row>
    <row r="3" spans="1:7" ht="15">
      <c r="A3" t="s">
        <v>108</v>
      </c>
      <c r="B3" t="s">
        <v>109</v>
      </c>
      <c r="C3" t="s">
        <v>110</v>
      </c>
      <c r="D3" t="s">
        <v>111</v>
      </c>
      <c r="E3" t="s">
        <v>118</v>
      </c>
      <c r="F3" t="s">
        <v>114</v>
      </c>
      <c r="G3" t="s">
        <v>116</v>
      </c>
    </row>
    <row r="4" spans="1:7" ht="15">
      <c r="A4" s="32">
        <v>41760</v>
      </c>
      <c r="B4" t="s">
        <v>66</v>
      </c>
      <c r="C4" t="s">
        <v>112</v>
      </c>
      <c r="D4">
        <v>0.2</v>
      </c>
      <c r="E4">
        <v>1100</v>
      </c>
      <c r="F4" t="s">
        <v>115</v>
      </c>
      <c r="G4" t="s">
        <v>117</v>
      </c>
    </row>
    <row r="10" ht="15">
      <c r="A10" t="s">
        <v>124</v>
      </c>
    </row>
    <row r="11" ht="15">
      <c r="B11" t="s">
        <v>122</v>
      </c>
    </row>
    <row r="12" ht="15">
      <c r="B12" t="s">
        <v>121</v>
      </c>
    </row>
    <row r="13" ht="15">
      <c r="B13" t="s">
        <v>119</v>
      </c>
    </row>
    <row r="14" ht="15">
      <c r="B14" t="s">
        <v>120</v>
      </c>
    </row>
    <row r="15" ht="15">
      <c r="B15" t="s">
        <v>123</v>
      </c>
    </row>
    <row r="18" ht="15">
      <c r="A18" t="s">
        <v>125</v>
      </c>
    </row>
    <row r="21" spans="1:7" ht="61.5" customHeight="1">
      <c r="A21" t="s">
        <v>126</v>
      </c>
      <c r="B21" s="33" t="s">
        <v>127</v>
      </c>
      <c r="C21" s="33" t="s">
        <v>128</v>
      </c>
      <c r="D21" s="33" t="s">
        <v>129</v>
      </c>
      <c r="E21" s="33"/>
      <c r="F21" s="33"/>
      <c r="G21" s="33"/>
    </row>
    <row r="22" spans="1:4" ht="15">
      <c r="A22" s="32">
        <v>41760</v>
      </c>
      <c r="B22">
        <v>3900</v>
      </c>
      <c r="C22">
        <v>800</v>
      </c>
      <c r="D22">
        <v>3500</v>
      </c>
    </row>
    <row r="26" ht="15">
      <c r="A26" t="s">
        <v>133</v>
      </c>
    </row>
    <row r="28" spans="1:3" ht="15">
      <c r="A28" t="s">
        <v>110</v>
      </c>
      <c r="B28" t="s">
        <v>132</v>
      </c>
      <c r="C28" t="s">
        <v>114</v>
      </c>
    </row>
    <row r="29" spans="1:3" ht="15">
      <c r="A29" t="s">
        <v>10</v>
      </c>
      <c r="B29">
        <v>2300</v>
      </c>
      <c r="C29">
        <v>1</v>
      </c>
    </row>
    <row r="30" spans="1:3" ht="15">
      <c r="A30" t="s">
        <v>112</v>
      </c>
      <c r="B30">
        <v>1000</v>
      </c>
      <c r="C30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3:D525"/>
  <sheetViews>
    <sheetView view="pageBreakPreview" zoomScaleSheetLayoutView="100" workbookViewId="0" topLeftCell="A175">
      <selection activeCell="B206" sqref="B206"/>
    </sheetView>
  </sheetViews>
  <sheetFormatPr defaultColWidth="9.140625" defaultRowHeight="15"/>
  <cols>
    <col min="1" max="1" width="18.28125" style="0" customWidth="1"/>
    <col min="2" max="2" width="17.00390625" style="0" bestFit="1" customWidth="1"/>
    <col min="3" max="3" width="17.28125" style="0" customWidth="1"/>
    <col min="4" max="4" width="6.00390625" style="0" customWidth="1"/>
    <col min="5" max="5" width="14.00390625" style="0" customWidth="1"/>
    <col min="6" max="6" width="11.7109375" style="0" customWidth="1"/>
    <col min="7" max="36" width="17.57421875" style="0" bestFit="1" customWidth="1"/>
    <col min="37" max="37" width="11.7109375" style="0" customWidth="1"/>
    <col min="38" max="51" width="17.57421875" style="0" bestFit="1" customWidth="1"/>
    <col min="52" max="52" width="11.7109375" style="0" customWidth="1"/>
    <col min="53" max="53" width="11.7109375" style="0" bestFit="1" customWidth="1"/>
  </cols>
  <sheetData>
    <row r="3" spans="1:4" ht="15">
      <c r="A3" s="41" t="s">
        <v>180</v>
      </c>
      <c r="B3" s="39"/>
      <c r="C3" s="39"/>
      <c r="D3" s="44"/>
    </row>
    <row r="4" spans="1:4" ht="15">
      <c r="A4" s="41" t="s">
        <v>108</v>
      </c>
      <c r="B4" s="41" t="s">
        <v>135</v>
      </c>
      <c r="C4" s="41" t="s">
        <v>136</v>
      </c>
      <c r="D4" s="44" t="s">
        <v>147</v>
      </c>
    </row>
    <row r="5" spans="1:4" ht="15">
      <c r="A5" s="38" t="s">
        <v>152</v>
      </c>
      <c r="B5" s="38" t="s">
        <v>66</v>
      </c>
      <c r="C5" s="38" t="s">
        <v>64</v>
      </c>
      <c r="D5" s="45">
        <v>160</v>
      </c>
    </row>
    <row r="6" spans="1:4" ht="15">
      <c r="A6" s="69"/>
      <c r="B6" s="69"/>
      <c r="C6" s="70" t="s">
        <v>11</v>
      </c>
      <c r="D6" s="71">
        <v>800</v>
      </c>
    </row>
    <row r="7" spans="1:4" ht="15">
      <c r="A7" s="69"/>
      <c r="B7" s="69"/>
      <c r="C7" s="70" t="s">
        <v>60</v>
      </c>
      <c r="D7" s="71">
        <v>160</v>
      </c>
    </row>
    <row r="8" spans="1:4" ht="15">
      <c r="A8" s="69"/>
      <c r="B8" s="69"/>
      <c r="C8" s="70" t="s">
        <v>45</v>
      </c>
      <c r="D8" s="71">
        <v>240</v>
      </c>
    </row>
    <row r="9" spans="1:4" ht="15">
      <c r="A9" s="69"/>
      <c r="B9" s="69"/>
      <c r="C9" s="70" t="s">
        <v>36</v>
      </c>
      <c r="D9" s="71">
        <v>240</v>
      </c>
    </row>
    <row r="10" spans="1:4" ht="15">
      <c r="A10" s="69"/>
      <c r="B10" s="69"/>
      <c r="C10" s="70" t="s">
        <v>20</v>
      </c>
      <c r="D10" s="71">
        <v>360</v>
      </c>
    </row>
    <row r="11" spans="1:4" ht="15">
      <c r="A11" s="69"/>
      <c r="B11" s="69"/>
      <c r="C11" s="70" t="s">
        <v>187</v>
      </c>
      <c r="D11" s="71">
        <v>120</v>
      </c>
    </row>
    <row r="12" spans="1:4" ht="15">
      <c r="A12" s="69"/>
      <c r="B12" s="69"/>
      <c r="C12" s="70" t="s">
        <v>68</v>
      </c>
      <c r="D12" s="71">
        <v>200</v>
      </c>
    </row>
    <row r="13" spans="1:4" ht="15">
      <c r="A13" s="69"/>
      <c r="B13" s="38" t="s">
        <v>92</v>
      </c>
      <c r="C13" s="38" t="s">
        <v>43</v>
      </c>
      <c r="D13" s="45">
        <v>240</v>
      </c>
    </row>
    <row r="14" spans="1:4" ht="15">
      <c r="A14" s="69"/>
      <c r="B14" s="69"/>
      <c r="C14" s="70" t="s">
        <v>31</v>
      </c>
      <c r="D14" s="71">
        <v>16</v>
      </c>
    </row>
    <row r="15" spans="1:4" ht="15">
      <c r="A15" s="69"/>
      <c r="B15" s="69"/>
      <c r="C15" s="70" t="s">
        <v>39</v>
      </c>
      <c r="D15" s="71">
        <v>240</v>
      </c>
    </row>
    <row r="16" spans="1:4" ht="15">
      <c r="A16" s="69"/>
      <c r="B16" s="69"/>
      <c r="C16" s="70" t="s">
        <v>60</v>
      </c>
      <c r="D16" s="71">
        <v>160</v>
      </c>
    </row>
    <row r="17" spans="1:4" ht="15">
      <c r="A17" s="69"/>
      <c r="B17" s="69"/>
      <c r="C17" s="70" t="s">
        <v>90</v>
      </c>
      <c r="D17" s="71">
        <v>240</v>
      </c>
    </row>
    <row r="18" spans="1:4" ht="15">
      <c r="A18" s="69"/>
      <c r="B18" s="69"/>
      <c r="C18" s="70" t="s">
        <v>174</v>
      </c>
      <c r="D18" s="71">
        <v>240</v>
      </c>
    </row>
    <row r="19" spans="1:4" ht="15">
      <c r="A19" s="69"/>
      <c r="B19" s="69"/>
      <c r="C19" s="70" t="s">
        <v>25</v>
      </c>
      <c r="D19" s="71">
        <v>160</v>
      </c>
    </row>
    <row r="20" spans="1:4" ht="15">
      <c r="A20" s="69"/>
      <c r="B20" s="69"/>
      <c r="C20" s="70" t="s">
        <v>28</v>
      </c>
      <c r="D20" s="71">
        <v>16</v>
      </c>
    </row>
    <row r="21" spans="1:4" ht="15">
      <c r="A21" s="69"/>
      <c r="B21" s="69"/>
      <c r="C21" s="70" t="s">
        <v>26</v>
      </c>
      <c r="D21" s="71">
        <v>16</v>
      </c>
    </row>
    <row r="22" spans="1:4" ht="15">
      <c r="A22" s="69"/>
      <c r="B22" s="69"/>
      <c r="C22" s="70" t="s">
        <v>37</v>
      </c>
      <c r="D22" s="71">
        <v>280</v>
      </c>
    </row>
    <row r="23" spans="1:4" ht="15">
      <c r="A23" s="69"/>
      <c r="B23" s="69"/>
      <c r="C23" s="70" t="s">
        <v>53</v>
      </c>
      <c r="D23" s="71">
        <v>16</v>
      </c>
    </row>
    <row r="24" spans="1:4" ht="15">
      <c r="A24" s="69"/>
      <c r="B24" s="69"/>
      <c r="C24" s="70" t="s">
        <v>186</v>
      </c>
      <c r="D24" s="71">
        <v>40</v>
      </c>
    </row>
    <row r="25" spans="1:4" ht="15">
      <c r="A25" s="69"/>
      <c r="B25" s="38" t="s">
        <v>69</v>
      </c>
      <c r="C25" s="38" t="s">
        <v>41</v>
      </c>
      <c r="D25" s="45">
        <v>240</v>
      </c>
    </row>
    <row r="26" spans="1:4" ht="15">
      <c r="A26" s="69"/>
      <c r="B26" s="69"/>
      <c r="C26" s="70" t="s">
        <v>60</v>
      </c>
      <c r="D26" s="71">
        <v>160</v>
      </c>
    </row>
    <row r="27" spans="1:4" ht="15">
      <c r="A27" s="69"/>
      <c r="B27" s="69"/>
      <c r="C27" s="70" t="s">
        <v>90</v>
      </c>
      <c r="D27" s="71">
        <v>240</v>
      </c>
    </row>
    <row r="28" spans="1:4" ht="15">
      <c r="A28" s="69"/>
      <c r="B28" s="69"/>
      <c r="C28" s="70" t="s">
        <v>36</v>
      </c>
      <c r="D28" s="71">
        <v>240</v>
      </c>
    </row>
    <row r="29" spans="1:4" ht="15">
      <c r="A29" s="69"/>
      <c r="B29" s="69"/>
      <c r="C29" s="70" t="s">
        <v>53</v>
      </c>
      <c r="D29" s="71">
        <v>16</v>
      </c>
    </row>
    <row r="30" spans="1:4" ht="15">
      <c r="A30" s="69"/>
      <c r="B30" s="69"/>
      <c r="C30" s="70" t="s">
        <v>77</v>
      </c>
      <c r="D30" s="71">
        <v>480</v>
      </c>
    </row>
    <row r="31" spans="1:4" ht="15">
      <c r="A31" s="69"/>
      <c r="B31" s="38" t="s">
        <v>100</v>
      </c>
      <c r="C31" s="38" t="s">
        <v>49</v>
      </c>
      <c r="D31" s="45">
        <v>280</v>
      </c>
    </row>
    <row r="32" spans="1:4" ht="15">
      <c r="A32" s="69"/>
      <c r="B32" s="69"/>
      <c r="C32" s="70" t="s">
        <v>48</v>
      </c>
      <c r="D32" s="71">
        <v>280</v>
      </c>
    </row>
    <row r="33" spans="1:4" ht="15">
      <c r="A33" s="38" t="s">
        <v>160</v>
      </c>
      <c r="B33" s="38" t="s">
        <v>66</v>
      </c>
      <c r="C33" s="38" t="s">
        <v>47</v>
      </c>
      <c r="D33" s="45">
        <v>280</v>
      </c>
    </row>
    <row r="34" spans="1:4" ht="15">
      <c r="A34" s="69"/>
      <c r="B34" s="69"/>
      <c r="C34" s="70" t="s">
        <v>46</v>
      </c>
      <c r="D34" s="71">
        <v>280</v>
      </c>
    </row>
    <row r="35" spans="1:4" ht="15">
      <c r="A35" s="69"/>
      <c r="B35" s="69"/>
      <c r="C35" s="70" t="s">
        <v>14</v>
      </c>
      <c r="D35" s="71">
        <v>640</v>
      </c>
    </row>
    <row r="36" spans="1:4" ht="15">
      <c r="A36" s="69"/>
      <c r="B36" s="69"/>
      <c r="C36" s="70" t="s">
        <v>41</v>
      </c>
      <c r="D36" s="71">
        <v>240</v>
      </c>
    </row>
    <row r="37" spans="1:4" ht="15">
      <c r="A37" s="69"/>
      <c r="B37" s="69"/>
      <c r="C37" s="70" t="s">
        <v>60</v>
      </c>
      <c r="D37" s="71">
        <v>160</v>
      </c>
    </row>
    <row r="38" spans="1:4" ht="15">
      <c r="A38" s="69"/>
      <c r="B38" s="69"/>
      <c r="C38" s="70" t="s">
        <v>59</v>
      </c>
      <c r="D38" s="71">
        <v>200</v>
      </c>
    </row>
    <row r="39" spans="1:4" ht="15">
      <c r="A39" s="69"/>
      <c r="B39" s="69"/>
      <c r="C39" s="70" t="s">
        <v>51</v>
      </c>
      <c r="D39" s="71">
        <v>24</v>
      </c>
    </row>
    <row r="40" spans="1:4" ht="15">
      <c r="A40" s="69"/>
      <c r="B40" s="69"/>
      <c r="C40" s="70" t="s">
        <v>53</v>
      </c>
      <c r="D40" s="71">
        <v>16</v>
      </c>
    </row>
    <row r="41" spans="1:4" ht="15">
      <c r="A41" s="69"/>
      <c r="B41" s="69"/>
      <c r="C41" s="70" t="s">
        <v>68</v>
      </c>
      <c r="D41" s="71">
        <v>200</v>
      </c>
    </row>
    <row r="42" spans="1:4" ht="15">
      <c r="A42" s="69"/>
      <c r="B42" s="38" t="s">
        <v>92</v>
      </c>
      <c r="C42" s="38" t="s">
        <v>29</v>
      </c>
      <c r="D42" s="45">
        <v>320</v>
      </c>
    </row>
    <row r="43" spans="1:4" ht="15">
      <c r="A43" s="69"/>
      <c r="B43" s="69"/>
      <c r="C43" s="70" t="s">
        <v>31</v>
      </c>
      <c r="D43" s="71">
        <v>16</v>
      </c>
    </row>
    <row r="44" spans="1:4" ht="15">
      <c r="A44" s="69"/>
      <c r="B44" s="69"/>
      <c r="C44" s="70" t="s">
        <v>42</v>
      </c>
      <c r="D44" s="71">
        <v>240</v>
      </c>
    </row>
    <row r="45" spans="1:4" ht="15">
      <c r="A45" s="69"/>
      <c r="B45" s="69"/>
      <c r="C45" s="70" t="s">
        <v>39</v>
      </c>
      <c r="D45" s="71">
        <v>240</v>
      </c>
    </row>
    <row r="46" spans="1:4" ht="15">
      <c r="A46" s="69"/>
      <c r="B46" s="69"/>
      <c r="C46" s="70" t="s">
        <v>60</v>
      </c>
      <c r="D46" s="71">
        <v>160</v>
      </c>
    </row>
    <row r="47" spans="1:4" ht="15">
      <c r="A47" s="69"/>
      <c r="B47" s="69"/>
      <c r="C47" s="70" t="s">
        <v>51</v>
      </c>
      <c r="D47" s="71">
        <v>24</v>
      </c>
    </row>
    <row r="48" spans="1:4" ht="15">
      <c r="A48" s="69"/>
      <c r="B48" s="69"/>
      <c r="C48" s="70" t="s">
        <v>90</v>
      </c>
      <c r="D48" s="71">
        <v>240</v>
      </c>
    </row>
    <row r="49" spans="1:4" ht="15">
      <c r="A49" s="69"/>
      <c r="B49" s="69"/>
      <c r="C49" s="70" t="s">
        <v>174</v>
      </c>
      <c r="D49" s="71">
        <v>240</v>
      </c>
    </row>
    <row r="50" spans="1:4" ht="15">
      <c r="A50" s="69"/>
      <c r="B50" s="69"/>
      <c r="C50" s="70" t="s">
        <v>25</v>
      </c>
      <c r="D50" s="71">
        <v>160</v>
      </c>
    </row>
    <row r="51" spans="1:4" ht="15">
      <c r="A51" s="69"/>
      <c r="B51" s="69"/>
      <c r="C51" s="70" t="s">
        <v>28</v>
      </c>
      <c r="D51" s="71">
        <v>16</v>
      </c>
    </row>
    <row r="52" spans="1:4" ht="15">
      <c r="A52" s="69"/>
      <c r="B52" s="69"/>
      <c r="C52" s="70" t="s">
        <v>26</v>
      </c>
      <c r="D52" s="71">
        <v>16</v>
      </c>
    </row>
    <row r="53" spans="1:4" ht="15">
      <c r="A53" s="69"/>
      <c r="B53" s="69"/>
      <c r="C53" s="70" t="s">
        <v>186</v>
      </c>
      <c r="D53" s="71">
        <v>40</v>
      </c>
    </row>
    <row r="54" spans="1:4" ht="15">
      <c r="A54" s="69"/>
      <c r="B54" s="69"/>
      <c r="C54" s="70" t="s">
        <v>188</v>
      </c>
      <c r="D54" s="71">
        <v>160</v>
      </c>
    </row>
    <row r="55" spans="1:4" ht="15">
      <c r="A55" s="69"/>
      <c r="B55" s="38" t="s">
        <v>69</v>
      </c>
      <c r="C55" s="38" t="s">
        <v>60</v>
      </c>
      <c r="D55" s="45">
        <v>160</v>
      </c>
    </row>
    <row r="56" spans="1:4" ht="15">
      <c r="A56" s="69"/>
      <c r="B56" s="69"/>
      <c r="C56" s="70" t="s">
        <v>90</v>
      </c>
      <c r="D56" s="71">
        <v>240</v>
      </c>
    </row>
    <row r="57" spans="1:4" ht="15">
      <c r="A57" s="69"/>
      <c r="B57" s="69"/>
      <c r="C57" s="70" t="s">
        <v>45</v>
      </c>
      <c r="D57" s="71">
        <v>240</v>
      </c>
    </row>
    <row r="58" spans="1:4" ht="15">
      <c r="A58" s="69"/>
      <c r="B58" s="69"/>
      <c r="C58" s="70" t="s">
        <v>53</v>
      </c>
      <c r="D58" s="71">
        <v>16</v>
      </c>
    </row>
    <row r="59" spans="1:4" ht="15">
      <c r="A59" s="69"/>
      <c r="B59" s="69"/>
      <c r="C59" s="70" t="s">
        <v>78</v>
      </c>
      <c r="D59" s="71">
        <v>296</v>
      </c>
    </row>
    <row r="60" spans="1:4" ht="15">
      <c r="A60" s="69"/>
      <c r="B60" s="69"/>
      <c r="C60" s="70" t="s">
        <v>38</v>
      </c>
      <c r="D60" s="71">
        <v>240</v>
      </c>
    </row>
    <row r="61" spans="1:4" ht="15">
      <c r="A61" s="69"/>
      <c r="B61" s="38" t="s">
        <v>100</v>
      </c>
      <c r="C61" s="38" t="s">
        <v>47</v>
      </c>
      <c r="D61" s="45">
        <v>280</v>
      </c>
    </row>
    <row r="62" spans="1:4" ht="15">
      <c r="A62" s="69"/>
      <c r="B62" s="69"/>
      <c r="C62" s="70" t="s">
        <v>65</v>
      </c>
      <c r="D62" s="71">
        <v>280</v>
      </c>
    </row>
    <row r="63" spans="1:4" ht="15">
      <c r="A63" s="38" t="s">
        <v>161</v>
      </c>
      <c r="B63" s="38" t="s">
        <v>66</v>
      </c>
      <c r="C63" s="38" t="s">
        <v>62</v>
      </c>
      <c r="D63" s="45">
        <v>40</v>
      </c>
    </row>
    <row r="64" spans="1:4" ht="15">
      <c r="A64" s="69"/>
      <c r="B64" s="69"/>
      <c r="C64" s="70" t="s">
        <v>10</v>
      </c>
      <c r="D64" s="71">
        <v>640</v>
      </c>
    </row>
    <row r="65" spans="1:4" ht="15">
      <c r="A65" s="69"/>
      <c r="B65" s="69"/>
      <c r="C65" s="70" t="s">
        <v>41</v>
      </c>
      <c r="D65" s="71">
        <v>240</v>
      </c>
    </row>
    <row r="66" spans="1:4" ht="15">
      <c r="A66" s="69"/>
      <c r="B66" s="69"/>
      <c r="C66" s="70" t="s">
        <v>60</v>
      </c>
      <c r="D66" s="71">
        <v>160</v>
      </c>
    </row>
    <row r="67" spans="1:4" ht="15">
      <c r="A67" s="69"/>
      <c r="B67" s="69"/>
      <c r="C67" s="70" t="s">
        <v>51</v>
      </c>
      <c r="D67" s="71">
        <v>24</v>
      </c>
    </row>
    <row r="68" spans="1:4" ht="15">
      <c r="A68" s="69"/>
      <c r="B68" s="69"/>
      <c r="C68" s="70" t="s">
        <v>20</v>
      </c>
      <c r="D68" s="71">
        <v>360</v>
      </c>
    </row>
    <row r="69" spans="1:4" ht="15">
      <c r="A69" s="69"/>
      <c r="B69" s="69"/>
      <c r="C69" s="70" t="s">
        <v>187</v>
      </c>
      <c r="D69" s="71">
        <v>120</v>
      </c>
    </row>
    <row r="70" spans="1:4" ht="15">
      <c r="A70" s="69"/>
      <c r="B70" s="69"/>
      <c r="C70" s="70" t="s">
        <v>68</v>
      </c>
      <c r="D70" s="71">
        <v>200</v>
      </c>
    </row>
    <row r="71" spans="1:4" ht="15">
      <c r="A71" s="69"/>
      <c r="B71" s="38" t="s">
        <v>92</v>
      </c>
      <c r="C71" s="38" t="s">
        <v>31</v>
      </c>
      <c r="D71" s="45">
        <v>16</v>
      </c>
    </row>
    <row r="72" spans="1:4" ht="15">
      <c r="A72" s="69"/>
      <c r="B72" s="69"/>
      <c r="C72" s="70" t="s">
        <v>24</v>
      </c>
      <c r="D72" s="71">
        <v>184</v>
      </c>
    </row>
    <row r="73" spans="1:4" ht="15">
      <c r="A73" s="69"/>
      <c r="B73" s="69"/>
      <c r="C73" s="70" t="s">
        <v>39</v>
      </c>
      <c r="D73" s="71">
        <v>240</v>
      </c>
    </row>
    <row r="74" spans="1:4" ht="15">
      <c r="A74" s="69"/>
      <c r="B74" s="69"/>
      <c r="C74" s="70" t="s">
        <v>60</v>
      </c>
      <c r="D74" s="71">
        <v>160</v>
      </c>
    </row>
    <row r="75" spans="1:4" ht="15">
      <c r="A75" s="69"/>
      <c r="B75" s="69"/>
      <c r="C75" s="70" t="s">
        <v>51</v>
      </c>
      <c r="D75" s="71">
        <v>24</v>
      </c>
    </row>
    <row r="76" spans="1:4" ht="15">
      <c r="A76" s="69"/>
      <c r="B76" s="69"/>
      <c r="C76" s="70" t="s">
        <v>90</v>
      </c>
      <c r="D76" s="71">
        <v>240</v>
      </c>
    </row>
    <row r="77" spans="1:4" ht="15">
      <c r="A77" s="69"/>
      <c r="B77" s="69"/>
      <c r="C77" s="70" t="s">
        <v>45</v>
      </c>
      <c r="D77" s="71">
        <v>240</v>
      </c>
    </row>
    <row r="78" spans="1:4" ht="15">
      <c r="A78" s="69"/>
      <c r="B78" s="69"/>
      <c r="C78" s="70" t="s">
        <v>25</v>
      </c>
      <c r="D78" s="71">
        <v>160</v>
      </c>
    </row>
    <row r="79" spans="1:4" ht="15">
      <c r="A79" s="69"/>
      <c r="B79" s="69"/>
      <c r="C79" s="70" t="s">
        <v>28</v>
      </c>
      <c r="D79" s="71">
        <v>16</v>
      </c>
    </row>
    <row r="80" spans="1:4" ht="15">
      <c r="A80" s="69"/>
      <c r="B80" s="69"/>
      <c r="C80" s="70" t="s">
        <v>26</v>
      </c>
      <c r="D80" s="71">
        <v>16</v>
      </c>
    </row>
    <row r="81" spans="1:4" ht="15">
      <c r="A81" s="69"/>
      <c r="B81" s="69"/>
      <c r="C81" s="70" t="s">
        <v>53</v>
      </c>
      <c r="D81" s="71">
        <v>16</v>
      </c>
    </row>
    <row r="82" spans="1:4" ht="15">
      <c r="A82" s="69"/>
      <c r="B82" s="69"/>
      <c r="C82" s="70" t="s">
        <v>181</v>
      </c>
      <c r="D82" s="71">
        <v>240</v>
      </c>
    </row>
    <row r="83" spans="1:4" ht="15">
      <c r="A83" s="69"/>
      <c r="B83" s="69"/>
      <c r="C83" s="70" t="s">
        <v>186</v>
      </c>
      <c r="D83" s="71">
        <v>40</v>
      </c>
    </row>
    <row r="84" spans="1:4" ht="15">
      <c r="A84" s="69"/>
      <c r="B84" s="38" t="s">
        <v>69</v>
      </c>
      <c r="C84" s="38" t="s">
        <v>43</v>
      </c>
      <c r="D84" s="45">
        <v>240</v>
      </c>
    </row>
    <row r="85" spans="1:4" ht="15">
      <c r="A85" s="69"/>
      <c r="B85" s="69"/>
      <c r="C85" s="70" t="s">
        <v>60</v>
      </c>
      <c r="D85" s="71">
        <v>160</v>
      </c>
    </row>
    <row r="86" spans="1:4" ht="15">
      <c r="A86" s="69"/>
      <c r="B86" s="69"/>
      <c r="C86" s="70" t="s">
        <v>90</v>
      </c>
      <c r="D86" s="71">
        <v>240</v>
      </c>
    </row>
    <row r="87" spans="1:4" ht="15">
      <c r="A87" s="69"/>
      <c r="B87" s="69"/>
      <c r="C87" s="70" t="s">
        <v>36</v>
      </c>
      <c r="D87" s="71">
        <v>480</v>
      </c>
    </row>
    <row r="88" spans="1:4" ht="15">
      <c r="A88" s="69"/>
      <c r="B88" s="69"/>
      <c r="C88" s="70" t="s">
        <v>53</v>
      </c>
      <c r="D88" s="71">
        <v>16</v>
      </c>
    </row>
    <row r="89" spans="1:4" ht="15">
      <c r="A89" s="69"/>
      <c r="B89" s="69"/>
      <c r="C89" s="70" t="s">
        <v>38</v>
      </c>
      <c r="D89" s="71">
        <v>240</v>
      </c>
    </row>
    <row r="90" spans="1:4" ht="15">
      <c r="A90" s="69"/>
      <c r="B90" s="69"/>
      <c r="C90" s="70" t="s">
        <v>76</v>
      </c>
      <c r="D90" s="71">
        <v>176</v>
      </c>
    </row>
    <row r="91" spans="1:4" ht="15">
      <c r="A91" s="69"/>
      <c r="B91" s="38" t="s">
        <v>100</v>
      </c>
      <c r="C91" s="38" t="s">
        <v>47</v>
      </c>
      <c r="D91" s="45">
        <v>280</v>
      </c>
    </row>
    <row r="92" spans="1:4" ht="15">
      <c r="A92" s="69"/>
      <c r="B92" s="69"/>
      <c r="C92" s="70" t="s">
        <v>46</v>
      </c>
      <c r="D92" s="71">
        <v>280</v>
      </c>
    </row>
    <row r="93" spans="1:4" ht="15">
      <c r="A93" s="69"/>
      <c r="B93" s="69"/>
      <c r="C93" s="70" t="s">
        <v>50</v>
      </c>
      <c r="D93" s="71">
        <v>320</v>
      </c>
    </row>
    <row r="94" spans="1:4" ht="15">
      <c r="A94" s="38" t="s">
        <v>162</v>
      </c>
      <c r="B94" s="38" t="s">
        <v>66</v>
      </c>
      <c r="C94" s="38" t="s">
        <v>149</v>
      </c>
      <c r="D94" s="45">
        <v>320</v>
      </c>
    </row>
    <row r="95" spans="1:4" ht="15">
      <c r="A95" s="69"/>
      <c r="B95" s="69"/>
      <c r="C95" s="70" t="s">
        <v>60</v>
      </c>
      <c r="D95" s="71">
        <v>160</v>
      </c>
    </row>
    <row r="96" spans="1:4" ht="15">
      <c r="A96" s="69"/>
      <c r="B96" s="69"/>
      <c r="C96" s="70" t="s">
        <v>45</v>
      </c>
      <c r="D96" s="71">
        <v>240</v>
      </c>
    </row>
    <row r="97" spans="1:4" ht="15">
      <c r="A97" s="69"/>
      <c r="B97" s="69"/>
      <c r="C97" s="70" t="s">
        <v>58</v>
      </c>
      <c r="D97" s="71">
        <v>120</v>
      </c>
    </row>
    <row r="98" spans="1:4" ht="15">
      <c r="A98" s="69"/>
      <c r="B98" s="69"/>
      <c r="C98" s="70" t="s">
        <v>53</v>
      </c>
      <c r="D98" s="71">
        <v>16</v>
      </c>
    </row>
    <row r="99" spans="1:4" ht="15">
      <c r="A99" s="69"/>
      <c r="B99" s="69"/>
      <c r="C99" s="70" t="s">
        <v>68</v>
      </c>
      <c r="D99" s="71">
        <v>200</v>
      </c>
    </row>
    <row r="100" spans="1:4" ht="15">
      <c r="A100" s="69"/>
      <c r="B100" s="38" t="s">
        <v>92</v>
      </c>
      <c r="C100" s="38" t="s">
        <v>43</v>
      </c>
      <c r="D100" s="45">
        <v>240</v>
      </c>
    </row>
    <row r="101" spans="1:4" ht="15">
      <c r="A101" s="69"/>
      <c r="B101" s="69"/>
      <c r="C101" s="70" t="s">
        <v>31</v>
      </c>
      <c r="D101" s="71">
        <v>16</v>
      </c>
    </row>
    <row r="102" spans="1:4" ht="15">
      <c r="A102" s="69"/>
      <c r="B102" s="69"/>
      <c r="C102" s="70" t="s">
        <v>39</v>
      </c>
      <c r="D102" s="71">
        <v>240</v>
      </c>
    </row>
    <row r="103" spans="1:4" ht="15">
      <c r="A103" s="69"/>
      <c r="B103" s="69"/>
      <c r="C103" s="70" t="s">
        <v>60</v>
      </c>
      <c r="D103" s="71">
        <v>160</v>
      </c>
    </row>
    <row r="104" spans="1:4" ht="15">
      <c r="A104" s="69"/>
      <c r="B104" s="69"/>
      <c r="C104" s="70" t="s">
        <v>51</v>
      </c>
      <c r="D104" s="71">
        <v>24</v>
      </c>
    </row>
    <row r="105" spans="1:4" ht="15">
      <c r="A105" s="69"/>
      <c r="B105" s="69"/>
      <c r="C105" s="70" t="s">
        <v>90</v>
      </c>
      <c r="D105" s="71">
        <v>240</v>
      </c>
    </row>
    <row r="106" spans="1:4" ht="15">
      <c r="A106" s="69"/>
      <c r="B106" s="69"/>
      <c r="C106" s="70" t="s">
        <v>174</v>
      </c>
      <c r="D106" s="71">
        <v>240</v>
      </c>
    </row>
    <row r="107" spans="1:4" ht="15">
      <c r="A107" s="69"/>
      <c r="B107" s="69"/>
      <c r="C107" s="70" t="s">
        <v>32</v>
      </c>
      <c r="D107" s="71">
        <v>32</v>
      </c>
    </row>
    <row r="108" spans="1:4" ht="15">
      <c r="A108" s="69"/>
      <c r="B108" s="69"/>
      <c r="C108" s="70" t="s">
        <v>27</v>
      </c>
      <c r="D108" s="71">
        <v>80</v>
      </c>
    </row>
    <row r="109" spans="1:4" ht="15">
      <c r="A109" s="69"/>
      <c r="B109" s="69"/>
      <c r="C109" s="70" t="s">
        <v>34</v>
      </c>
      <c r="D109" s="71">
        <v>40</v>
      </c>
    </row>
    <row r="110" spans="1:4" ht="15">
      <c r="A110" s="69"/>
      <c r="B110" s="69"/>
      <c r="C110" s="70" t="s">
        <v>25</v>
      </c>
      <c r="D110" s="71">
        <v>160</v>
      </c>
    </row>
    <row r="111" spans="1:4" ht="15">
      <c r="A111" s="69"/>
      <c r="B111" s="69"/>
      <c r="C111" s="70" t="s">
        <v>28</v>
      </c>
      <c r="D111" s="71">
        <v>16</v>
      </c>
    </row>
    <row r="112" spans="1:4" ht="15">
      <c r="A112" s="69"/>
      <c r="B112" s="69"/>
      <c r="C112" s="70" t="s">
        <v>26</v>
      </c>
      <c r="D112" s="71">
        <v>16</v>
      </c>
    </row>
    <row r="113" spans="1:4" ht="15">
      <c r="A113" s="69"/>
      <c r="B113" s="69"/>
      <c r="C113" s="70" t="s">
        <v>33</v>
      </c>
      <c r="D113" s="71">
        <v>40</v>
      </c>
    </row>
    <row r="114" spans="1:4" ht="15">
      <c r="A114" s="69"/>
      <c r="B114" s="69"/>
      <c r="C114" s="70" t="s">
        <v>35</v>
      </c>
      <c r="D114" s="71">
        <v>136</v>
      </c>
    </row>
    <row r="115" spans="1:4" ht="15">
      <c r="A115" s="69"/>
      <c r="B115" s="69"/>
      <c r="C115" s="70" t="s">
        <v>186</v>
      </c>
      <c r="D115" s="71">
        <v>40</v>
      </c>
    </row>
    <row r="116" spans="1:4" ht="15">
      <c r="A116" s="69"/>
      <c r="B116" s="69"/>
      <c r="C116" s="70" t="s">
        <v>189</v>
      </c>
      <c r="D116" s="71">
        <v>120</v>
      </c>
    </row>
    <row r="117" spans="1:4" ht="15">
      <c r="A117" s="69"/>
      <c r="B117" s="38" t="s">
        <v>69</v>
      </c>
      <c r="C117" s="38" t="s">
        <v>42</v>
      </c>
      <c r="D117" s="45">
        <v>240</v>
      </c>
    </row>
    <row r="118" spans="1:4" ht="15">
      <c r="A118" s="69"/>
      <c r="B118" s="69"/>
      <c r="C118" s="70" t="s">
        <v>60</v>
      </c>
      <c r="D118" s="71">
        <v>160</v>
      </c>
    </row>
    <row r="119" spans="1:4" ht="15">
      <c r="A119" s="69"/>
      <c r="B119" s="69"/>
      <c r="C119" s="70" t="s">
        <v>90</v>
      </c>
      <c r="D119" s="71">
        <v>240</v>
      </c>
    </row>
    <row r="120" spans="1:4" ht="15">
      <c r="A120" s="69"/>
      <c r="B120" s="69"/>
      <c r="C120" s="70" t="s">
        <v>53</v>
      </c>
      <c r="D120" s="71">
        <v>16</v>
      </c>
    </row>
    <row r="121" spans="1:4" ht="15">
      <c r="A121" s="69"/>
      <c r="B121" s="69"/>
      <c r="C121" s="70" t="s">
        <v>77</v>
      </c>
      <c r="D121" s="71">
        <v>480</v>
      </c>
    </row>
    <row r="122" spans="1:4" ht="15">
      <c r="A122" s="69"/>
      <c r="B122" s="69"/>
      <c r="C122" s="70" t="s">
        <v>38</v>
      </c>
      <c r="D122" s="71">
        <v>240</v>
      </c>
    </row>
    <row r="123" spans="1:4" ht="15">
      <c r="A123" s="69"/>
      <c r="B123" s="38" t="s">
        <v>100</v>
      </c>
      <c r="C123" s="38" t="s">
        <v>48</v>
      </c>
      <c r="D123" s="45">
        <v>280</v>
      </c>
    </row>
    <row r="124" spans="1:4" ht="15">
      <c r="A124" s="69"/>
      <c r="B124" s="69"/>
      <c r="C124" s="70" t="s">
        <v>50</v>
      </c>
      <c r="D124" s="71">
        <v>320</v>
      </c>
    </row>
    <row r="125" spans="1:4" ht="15">
      <c r="A125" s="38" t="s">
        <v>163</v>
      </c>
      <c r="B125" s="38" t="s">
        <v>66</v>
      </c>
      <c r="C125" s="38" t="s">
        <v>15</v>
      </c>
      <c r="D125" s="45">
        <v>640</v>
      </c>
    </row>
    <row r="126" spans="1:4" ht="15">
      <c r="A126" s="69"/>
      <c r="B126" s="69"/>
      <c r="C126" s="70" t="s">
        <v>64</v>
      </c>
      <c r="D126" s="71">
        <v>160</v>
      </c>
    </row>
    <row r="127" spans="1:4" ht="15">
      <c r="A127" s="69"/>
      <c r="B127" s="69"/>
      <c r="C127" s="70" t="s">
        <v>41</v>
      </c>
      <c r="D127" s="71">
        <v>240</v>
      </c>
    </row>
    <row r="128" spans="1:4" ht="15">
      <c r="A128" s="69"/>
      <c r="B128" s="69"/>
      <c r="C128" s="70" t="s">
        <v>60</v>
      </c>
      <c r="D128" s="71">
        <v>160</v>
      </c>
    </row>
    <row r="129" spans="1:4" ht="15">
      <c r="A129" s="69"/>
      <c r="B129" s="69"/>
      <c r="C129" s="70" t="s">
        <v>51</v>
      </c>
      <c r="D129" s="71">
        <v>24</v>
      </c>
    </row>
    <row r="130" spans="1:4" ht="15">
      <c r="A130" s="69"/>
      <c r="B130" s="69"/>
      <c r="C130" s="70" t="s">
        <v>20</v>
      </c>
      <c r="D130" s="71">
        <v>360</v>
      </c>
    </row>
    <row r="131" spans="1:4" ht="15">
      <c r="A131" s="69"/>
      <c r="B131" s="69"/>
      <c r="C131" s="70" t="s">
        <v>53</v>
      </c>
      <c r="D131" s="71">
        <v>16</v>
      </c>
    </row>
    <row r="132" spans="1:4" ht="15">
      <c r="A132" s="69"/>
      <c r="B132" s="69"/>
      <c r="C132" s="70" t="s">
        <v>68</v>
      </c>
      <c r="D132" s="71">
        <v>200</v>
      </c>
    </row>
    <row r="133" spans="1:4" ht="15">
      <c r="A133" s="69"/>
      <c r="B133" s="38" t="s">
        <v>92</v>
      </c>
      <c r="C133" s="38" t="s">
        <v>31</v>
      </c>
      <c r="D133" s="45">
        <v>16</v>
      </c>
    </row>
    <row r="134" spans="1:4" ht="15">
      <c r="A134" s="69"/>
      <c r="B134" s="69"/>
      <c r="C134" s="70" t="s">
        <v>24</v>
      </c>
      <c r="D134" s="71">
        <v>184</v>
      </c>
    </row>
    <row r="135" spans="1:4" ht="15">
      <c r="A135" s="69"/>
      <c r="B135" s="69"/>
      <c r="C135" s="70" t="s">
        <v>42</v>
      </c>
      <c r="D135" s="71">
        <v>240</v>
      </c>
    </row>
    <row r="136" spans="1:4" ht="15">
      <c r="A136" s="69"/>
      <c r="B136" s="69"/>
      <c r="C136" s="70" t="s">
        <v>39</v>
      </c>
      <c r="D136" s="71">
        <v>240</v>
      </c>
    </row>
    <row r="137" spans="1:4" ht="15">
      <c r="A137" s="69"/>
      <c r="B137" s="69"/>
      <c r="C137" s="70" t="s">
        <v>60</v>
      </c>
      <c r="D137" s="71">
        <v>160</v>
      </c>
    </row>
    <row r="138" spans="1:4" ht="15">
      <c r="A138" s="69"/>
      <c r="B138" s="69"/>
      <c r="C138" s="70" t="s">
        <v>51</v>
      </c>
      <c r="D138" s="71">
        <v>24</v>
      </c>
    </row>
    <row r="139" spans="1:4" ht="15">
      <c r="A139" s="69"/>
      <c r="B139" s="69"/>
      <c r="C139" s="70" t="s">
        <v>90</v>
      </c>
      <c r="D139" s="71">
        <v>240</v>
      </c>
    </row>
    <row r="140" spans="1:4" ht="15">
      <c r="A140" s="69"/>
      <c r="B140" s="69"/>
      <c r="C140" s="70" t="s">
        <v>27</v>
      </c>
      <c r="D140" s="71">
        <v>80</v>
      </c>
    </row>
    <row r="141" spans="1:4" ht="15">
      <c r="A141" s="69"/>
      <c r="B141" s="69"/>
      <c r="C141" s="70" t="s">
        <v>25</v>
      </c>
      <c r="D141" s="71">
        <v>160</v>
      </c>
    </row>
    <row r="142" spans="1:4" ht="15">
      <c r="A142" s="69"/>
      <c r="B142" s="69"/>
      <c r="C142" s="70" t="s">
        <v>28</v>
      </c>
      <c r="D142" s="71">
        <v>16</v>
      </c>
    </row>
    <row r="143" spans="1:4" ht="15">
      <c r="A143" s="69"/>
      <c r="B143" s="69"/>
      <c r="C143" s="70" t="s">
        <v>26</v>
      </c>
      <c r="D143" s="71">
        <v>16</v>
      </c>
    </row>
    <row r="144" spans="1:4" ht="15">
      <c r="A144" s="69"/>
      <c r="B144" s="69"/>
      <c r="C144" s="70" t="s">
        <v>53</v>
      </c>
      <c r="D144" s="71">
        <v>16</v>
      </c>
    </row>
    <row r="145" spans="1:4" ht="15">
      <c r="A145" s="69"/>
      <c r="B145" s="69"/>
      <c r="C145" s="70" t="s">
        <v>186</v>
      </c>
      <c r="D145" s="71">
        <v>40</v>
      </c>
    </row>
    <row r="146" spans="1:4" ht="15">
      <c r="A146" s="69"/>
      <c r="B146" s="38" t="s">
        <v>69</v>
      </c>
      <c r="C146" s="38" t="s">
        <v>105</v>
      </c>
      <c r="D146" s="45">
        <v>280</v>
      </c>
    </row>
    <row r="147" spans="1:4" ht="15">
      <c r="A147" s="69"/>
      <c r="B147" s="69"/>
      <c r="C147" s="70" t="s">
        <v>47</v>
      </c>
      <c r="D147" s="71">
        <v>280</v>
      </c>
    </row>
    <row r="148" spans="1:4" ht="15">
      <c r="A148" s="69"/>
      <c r="B148" s="69"/>
      <c r="C148" s="70" t="s">
        <v>149</v>
      </c>
      <c r="D148" s="71">
        <v>360</v>
      </c>
    </row>
    <row r="149" spans="1:4" ht="15">
      <c r="A149" s="69"/>
      <c r="B149" s="69"/>
      <c r="C149" s="70" t="s">
        <v>60</v>
      </c>
      <c r="D149" s="71">
        <v>160</v>
      </c>
    </row>
    <row r="150" spans="1:4" ht="15">
      <c r="A150" s="69"/>
      <c r="B150" s="69"/>
      <c r="C150" s="70" t="s">
        <v>90</v>
      </c>
      <c r="D150" s="71">
        <v>240</v>
      </c>
    </row>
    <row r="151" spans="1:4" ht="15">
      <c r="A151" s="69"/>
      <c r="B151" s="69"/>
      <c r="C151" s="70" t="s">
        <v>53</v>
      </c>
      <c r="D151" s="71">
        <v>16</v>
      </c>
    </row>
    <row r="152" spans="1:4" ht="15">
      <c r="A152" s="69"/>
      <c r="B152" s="38" t="s">
        <v>100</v>
      </c>
      <c r="C152" s="38" t="s">
        <v>47</v>
      </c>
      <c r="D152" s="45">
        <v>280</v>
      </c>
    </row>
    <row r="153" spans="1:4" ht="15">
      <c r="A153" s="69"/>
      <c r="B153" s="69"/>
      <c r="C153" s="70" t="s">
        <v>46</v>
      </c>
      <c r="D153" s="71">
        <v>280</v>
      </c>
    </row>
    <row r="154" spans="1:4" ht="15">
      <c r="A154" s="69"/>
      <c r="B154" s="69"/>
      <c r="C154" s="70" t="s">
        <v>48</v>
      </c>
      <c r="D154" s="71">
        <v>280</v>
      </c>
    </row>
    <row r="155" spans="1:4" ht="15">
      <c r="A155" s="38" t="s">
        <v>164</v>
      </c>
      <c r="B155" s="38" t="s">
        <v>66</v>
      </c>
      <c r="C155" s="38" t="s">
        <v>47</v>
      </c>
      <c r="D155" s="45">
        <v>280</v>
      </c>
    </row>
    <row r="156" spans="1:4" ht="15">
      <c r="A156" s="69"/>
      <c r="B156" s="69"/>
      <c r="C156" s="70" t="s">
        <v>46</v>
      </c>
      <c r="D156" s="71">
        <v>280</v>
      </c>
    </row>
    <row r="157" spans="1:4" ht="15">
      <c r="A157" s="69"/>
      <c r="B157" s="69"/>
      <c r="C157" s="70" t="s">
        <v>57</v>
      </c>
      <c r="D157" s="71">
        <v>120</v>
      </c>
    </row>
    <row r="158" spans="1:4" ht="15">
      <c r="A158" s="69"/>
      <c r="B158" s="69"/>
      <c r="C158" s="70" t="s">
        <v>17</v>
      </c>
      <c r="D158" s="71">
        <v>640</v>
      </c>
    </row>
    <row r="159" spans="1:4" ht="15">
      <c r="A159" s="69"/>
      <c r="B159" s="69"/>
      <c r="C159" s="70" t="s">
        <v>41</v>
      </c>
      <c r="D159" s="71">
        <v>240</v>
      </c>
    </row>
    <row r="160" spans="1:4" ht="15">
      <c r="A160" s="69"/>
      <c r="B160" s="69"/>
      <c r="C160" s="70" t="s">
        <v>60</v>
      </c>
      <c r="D160" s="71">
        <v>160</v>
      </c>
    </row>
    <row r="161" spans="1:4" ht="15">
      <c r="A161" s="69"/>
      <c r="B161" s="69"/>
      <c r="C161" s="70" t="s">
        <v>58</v>
      </c>
      <c r="D161" s="71">
        <v>120</v>
      </c>
    </row>
    <row r="162" spans="1:4" ht="15">
      <c r="A162" s="69"/>
      <c r="B162" s="69"/>
      <c r="C162" s="70" t="s">
        <v>187</v>
      </c>
      <c r="D162" s="71">
        <v>120</v>
      </c>
    </row>
    <row r="163" spans="1:4" ht="15">
      <c r="A163" s="69"/>
      <c r="B163" s="69"/>
      <c r="C163" s="70" t="s">
        <v>68</v>
      </c>
      <c r="D163" s="71">
        <v>200</v>
      </c>
    </row>
    <row r="164" spans="1:4" ht="15">
      <c r="A164" s="69"/>
      <c r="B164" s="38" t="s">
        <v>92</v>
      </c>
      <c r="C164" s="38" t="s">
        <v>31</v>
      </c>
      <c r="D164" s="45">
        <v>16</v>
      </c>
    </row>
    <row r="165" spans="1:4" ht="15">
      <c r="A165" s="69"/>
      <c r="B165" s="69"/>
      <c r="C165" s="70" t="s">
        <v>30</v>
      </c>
      <c r="D165" s="71">
        <v>160</v>
      </c>
    </row>
    <row r="166" spans="1:4" ht="15">
      <c r="A166" s="69"/>
      <c r="B166" s="69"/>
      <c r="C166" s="70" t="s">
        <v>41</v>
      </c>
      <c r="D166" s="71">
        <v>240</v>
      </c>
    </row>
    <row r="167" spans="1:4" ht="15">
      <c r="A167" s="69"/>
      <c r="B167" s="69"/>
      <c r="C167" s="70" t="s">
        <v>39</v>
      </c>
      <c r="D167" s="71">
        <v>240</v>
      </c>
    </row>
    <row r="168" spans="1:4" ht="15">
      <c r="A168" s="69"/>
      <c r="B168" s="69"/>
      <c r="C168" s="70" t="s">
        <v>60</v>
      </c>
      <c r="D168" s="71">
        <v>160</v>
      </c>
    </row>
    <row r="169" spans="1:4" ht="15">
      <c r="A169" s="69"/>
      <c r="B169" s="69"/>
      <c r="C169" s="70" t="s">
        <v>51</v>
      </c>
      <c r="D169" s="71">
        <v>24</v>
      </c>
    </row>
    <row r="170" spans="1:4" ht="15">
      <c r="A170" s="69"/>
      <c r="B170" s="69"/>
      <c r="C170" s="70" t="s">
        <v>90</v>
      </c>
      <c r="D170" s="71">
        <v>240</v>
      </c>
    </row>
    <row r="171" spans="1:4" ht="15">
      <c r="A171" s="69"/>
      <c r="B171" s="69"/>
      <c r="C171" s="70" t="s">
        <v>174</v>
      </c>
      <c r="D171" s="71">
        <v>240</v>
      </c>
    </row>
    <row r="172" spans="1:4" ht="15">
      <c r="A172" s="69"/>
      <c r="B172" s="69"/>
      <c r="C172" s="70" t="s">
        <v>25</v>
      </c>
      <c r="D172" s="71">
        <v>160</v>
      </c>
    </row>
    <row r="173" spans="1:4" ht="15">
      <c r="A173" s="69"/>
      <c r="B173" s="69"/>
      <c r="C173" s="70" t="s">
        <v>28</v>
      </c>
      <c r="D173" s="71">
        <v>16</v>
      </c>
    </row>
    <row r="174" spans="1:4" ht="15">
      <c r="A174" s="69"/>
      <c r="B174" s="69"/>
      <c r="C174" s="70" t="s">
        <v>26</v>
      </c>
      <c r="D174" s="71">
        <v>16</v>
      </c>
    </row>
    <row r="175" spans="1:4" ht="15">
      <c r="A175" s="69"/>
      <c r="B175" s="69"/>
      <c r="C175" s="70" t="s">
        <v>53</v>
      </c>
      <c r="D175" s="71">
        <v>16</v>
      </c>
    </row>
    <row r="176" spans="1:4" ht="15">
      <c r="A176" s="69"/>
      <c r="B176" s="69"/>
      <c r="C176" s="70" t="s">
        <v>186</v>
      </c>
      <c r="D176" s="71">
        <v>40</v>
      </c>
    </row>
    <row r="177" spans="1:4" ht="15">
      <c r="A177" s="69"/>
      <c r="B177" s="38" t="s">
        <v>69</v>
      </c>
      <c r="C177" s="38" t="s">
        <v>41</v>
      </c>
      <c r="D177" s="45">
        <v>240</v>
      </c>
    </row>
    <row r="178" spans="1:4" ht="15">
      <c r="A178" s="69"/>
      <c r="B178" s="69"/>
      <c r="C178" s="70" t="s">
        <v>60</v>
      </c>
      <c r="D178" s="71">
        <v>160</v>
      </c>
    </row>
    <row r="179" spans="1:4" ht="15">
      <c r="A179" s="69"/>
      <c r="B179" s="69"/>
      <c r="C179" s="70" t="s">
        <v>90</v>
      </c>
      <c r="D179" s="71">
        <v>240</v>
      </c>
    </row>
    <row r="180" spans="1:4" ht="15">
      <c r="A180" s="69"/>
      <c r="B180" s="69"/>
      <c r="C180" s="70" t="s">
        <v>53</v>
      </c>
      <c r="D180" s="71">
        <v>16</v>
      </c>
    </row>
    <row r="181" spans="1:4" ht="15">
      <c r="A181" s="69"/>
      <c r="B181" s="69"/>
      <c r="C181" s="70" t="s">
        <v>38</v>
      </c>
      <c r="D181" s="71">
        <v>240</v>
      </c>
    </row>
    <row r="182" spans="1:4" ht="15">
      <c r="A182" s="69"/>
      <c r="B182" s="69"/>
      <c r="C182" s="70" t="s">
        <v>76</v>
      </c>
      <c r="D182" s="71">
        <v>176</v>
      </c>
    </row>
    <row r="183" spans="1:4" ht="15">
      <c r="A183" s="69"/>
      <c r="B183" s="38" t="s">
        <v>100</v>
      </c>
      <c r="C183" s="38" t="s">
        <v>49</v>
      </c>
      <c r="D183" s="45">
        <v>280</v>
      </c>
    </row>
    <row r="184" spans="1:4" ht="15">
      <c r="A184" s="69"/>
      <c r="B184" s="69"/>
      <c r="C184" s="70" t="s">
        <v>50</v>
      </c>
      <c r="D184" s="71">
        <v>320</v>
      </c>
    </row>
    <row r="185" spans="1:4" ht="15">
      <c r="A185" s="38" t="s">
        <v>165</v>
      </c>
      <c r="B185" s="38" t="s">
        <v>66</v>
      </c>
      <c r="C185" s="38" t="s">
        <v>43</v>
      </c>
      <c r="D185" s="45">
        <v>240</v>
      </c>
    </row>
    <row r="186" spans="1:4" ht="15">
      <c r="A186" s="69"/>
      <c r="B186" s="69"/>
      <c r="C186" s="70" t="s">
        <v>64</v>
      </c>
      <c r="D186" s="71">
        <v>160</v>
      </c>
    </row>
    <row r="187" spans="1:4" ht="15">
      <c r="A187" s="69"/>
      <c r="B187" s="69"/>
      <c r="C187" s="70" t="s">
        <v>13</v>
      </c>
      <c r="D187" s="71">
        <v>640</v>
      </c>
    </row>
    <row r="188" spans="1:4" ht="15">
      <c r="A188" s="69"/>
      <c r="B188" s="69"/>
      <c r="C188" s="70" t="s">
        <v>60</v>
      </c>
      <c r="D188" s="71">
        <v>160</v>
      </c>
    </row>
    <row r="189" spans="1:4" ht="15">
      <c r="A189" s="69"/>
      <c r="B189" s="69"/>
      <c r="C189" s="70" t="s">
        <v>51</v>
      </c>
      <c r="D189" s="71">
        <v>24</v>
      </c>
    </row>
    <row r="190" spans="1:4" ht="15">
      <c r="A190" s="69"/>
      <c r="B190" s="69"/>
      <c r="C190" s="70" t="s">
        <v>20</v>
      </c>
      <c r="D190" s="71">
        <v>360</v>
      </c>
    </row>
    <row r="191" spans="1:4" ht="15">
      <c r="A191" s="69"/>
      <c r="B191" s="69"/>
      <c r="C191" s="70" t="s">
        <v>53</v>
      </c>
      <c r="D191" s="71">
        <v>16</v>
      </c>
    </row>
    <row r="192" spans="1:4" ht="15">
      <c r="A192" s="69"/>
      <c r="B192" s="69"/>
      <c r="C192" s="70" t="s">
        <v>68</v>
      </c>
      <c r="D192" s="71">
        <v>200</v>
      </c>
    </row>
    <row r="193" spans="1:4" ht="15">
      <c r="A193" s="69"/>
      <c r="B193" s="38" t="s">
        <v>92</v>
      </c>
      <c r="C193" s="38" t="s">
        <v>43</v>
      </c>
      <c r="D193" s="45">
        <v>240</v>
      </c>
    </row>
    <row r="194" spans="1:4" ht="15">
      <c r="A194" s="69"/>
      <c r="B194" s="69"/>
      <c r="C194" s="70" t="s">
        <v>31</v>
      </c>
      <c r="D194" s="71">
        <v>16</v>
      </c>
    </row>
    <row r="195" spans="1:4" ht="15">
      <c r="A195" s="69"/>
      <c r="B195" s="69"/>
      <c r="C195" s="70" t="s">
        <v>30</v>
      </c>
      <c r="D195" s="71">
        <v>160</v>
      </c>
    </row>
    <row r="196" spans="1:4" ht="15">
      <c r="A196" s="69"/>
      <c r="B196" s="69"/>
      <c r="C196" s="70" t="s">
        <v>5</v>
      </c>
      <c r="D196" s="71">
        <v>320</v>
      </c>
    </row>
    <row r="197" spans="1:4" ht="15">
      <c r="A197" s="69"/>
      <c r="B197" s="69"/>
      <c r="C197" s="70" t="s">
        <v>39</v>
      </c>
      <c r="D197" s="71">
        <v>240</v>
      </c>
    </row>
    <row r="198" spans="1:4" ht="15">
      <c r="A198" s="69"/>
      <c r="B198" s="69"/>
      <c r="C198" s="70" t="s">
        <v>60</v>
      </c>
      <c r="D198" s="71">
        <v>160</v>
      </c>
    </row>
    <row r="199" spans="1:4" ht="15">
      <c r="A199" s="69"/>
      <c r="B199" s="69"/>
      <c r="C199" s="70" t="s">
        <v>51</v>
      </c>
      <c r="D199" s="71">
        <v>24</v>
      </c>
    </row>
    <row r="200" spans="1:4" ht="15">
      <c r="A200" s="69"/>
      <c r="B200" s="69"/>
      <c r="C200" s="70" t="s">
        <v>174</v>
      </c>
      <c r="D200" s="71">
        <v>240</v>
      </c>
    </row>
    <row r="201" spans="1:4" ht="15">
      <c r="A201" s="69"/>
      <c r="B201" s="69"/>
      <c r="C201" s="70" t="s">
        <v>25</v>
      </c>
      <c r="D201" s="71">
        <v>160</v>
      </c>
    </row>
    <row r="202" spans="1:4" ht="15">
      <c r="A202" s="69"/>
      <c r="B202" s="69"/>
      <c r="C202" s="70" t="s">
        <v>28</v>
      </c>
      <c r="D202" s="71">
        <v>16</v>
      </c>
    </row>
    <row r="203" spans="1:4" ht="15">
      <c r="A203" s="69"/>
      <c r="B203" s="69"/>
      <c r="C203" s="70" t="s">
        <v>26</v>
      </c>
      <c r="D203" s="71">
        <v>16</v>
      </c>
    </row>
    <row r="204" spans="1:4" ht="15">
      <c r="A204" s="69"/>
      <c r="B204" s="69"/>
      <c r="C204" s="70" t="s">
        <v>186</v>
      </c>
      <c r="D204" s="71">
        <v>40</v>
      </c>
    </row>
    <row r="205" spans="1:4" ht="15">
      <c r="A205" s="69"/>
      <c r="B205" s="69"/>
      <c r="C205" s="70" t="s">
        <v>188</v>
      </c>
      <c r="D205" s="71">
        <v>160</v>
      </c>
    </row>
    <row r="206" spans="1:4" ht="15">
      <c r="A206" s="69"/>
      <c r="B206" s="38" t="s">
        <v>69</v>
      </c>
      <c r="C206" s="38" t="s">
        <v>43</v>
      </c>
      <c r="D206" s="45">
        <v>240</v>
      </c>
    </row>
    <row r="207" spans="1:4" ht="15">
      <c r="A207" s="69"/>
      <c r="B207" s="69"/>
      <c r="C207" s="70" t="s">
        <v>60</v>
      </c>
      <c r="D207" s="71">
        <v>160</v>
      </c>
    </row>
    <row r="208" spans="1:4" ht="15">
      <c r="A208" s="69"/>
      <c r="B208" s="69"/>
      <c r="C208" s="70" t="s">
        <v>90</v>
      </c>
      <c r="D208" s="71">
        <v>240</v>
      </c>
    </row>
    <row r="209" spans="1:4" ht="15">
      <c r="A209" s="69"/>
      <c r="B209" s="69"/>
      <c r="C209" s="70" t="s">
        <v>36</v>
      </c>
      <c r="D209" s="71">
        <v>240</v>
      </c>
    </row>
    <row r="210" spans="1:4" ht="15">
      <c r="A210" s="69"/>
      <c r="B210" s="69"/>
      <c r="C210" s="70" t="s">
        <v>53</v>
      </c>
      <c r="D210" s="71">
        <v>16</v>
      </c>
    </row>
    <row r="211" spans="1:4" ht="15">
      <c r="A211" s="69"/>
      <c r="B211" s="69"/>
      <c r="C211" s="70" t="s">
        <v>78</v>
      </c>
      <c r="D211" s="71">
        <v>296</v>
      </c>
    </row>
    <row r="212" spans="1:4" ht="15">
      <c r="A212" s="69"/>
      <c r="B212" s="69"/>
      <c r="C212" s="70" t="s">
        <v>38</v>
      </c>
      <c r="D212" s="71">
        <v>240</v>
      </c>
    </row>
    <row r="213" spans="1:4" ht="15">
      <c r="A213" s="69"/>
      <c r="B213" s="38" t="s">
        <v>100</v>
      </c>
      <c r="C213" s="38" t="s">
        <v>47</v>
      </c>
      <c r="D213" s="45">
        <v>280</v>
      </c>
    </row>
    <row r="214" spans="1:4" ht="15">
      <c r="A214" s="69"/>
      <c r="B214" s="69"/>
      <c r="C214" s="70" t="s">
        <v>65</v>
      </c>
      <c r="D214" s="71">
        <v>280</v>
      </c>
    </row>
    <row r="215" spans="1:4" ht="15">
      <c r="A215" s="38" t="s">
        <v>166</v>
      </c>
      <c r="B215" s="38" t="s">
        <v>66</v>
      </c>
      <c r="C215" s="38" t="s">
        <v>31</v>
      </c>
      <c r="D215" s="45">
        <v>16</v>
      </c>
    </row>
    <row r="216" spans="1:4" ht="15">
      <c r="A216" s="69"/>
      <c r="B216" s="69"/>
      <c r="C216" s="70" t="s">
        <v>64</v>
      </c>
      <c r="D216" s="71">
        <v>160</v>
      </c>
    </row>
    <row r="217" spans="1:4" ht="15">
      <c r="A217" s="69"/>
      <c r="B217" s="69"/>
      <c r="C217" s="70" t="s">
        <v>41</v>
      </c>
      <c r="D217" s="71">
        <v>240</v>
      </c>
    </row>
    <row r="218" spans="1:4" ht="15">
      <c r="A218" s="69"/>
      <c r="B218" s="69"/>
      <c r="C218" s="70" t="s">
        <v>12</v>
      </c>
      <c r="D218" s="71">
        <v>640</v>
      </c>
    </row>
    <row r="219" spans="1:4" ht="15">
      <c r="A219" s="69"/>
      <c r="B219" s="69"/>
      <c r="C219" s="70" t="s">
        <v>60</v>
      </c>
      <c r="D219" s="71">
        <v>160</v>
      </c>
    </row>
    <row r="220" spans="1:4" ht="15">
      <c r="A220" s="69"/>
      <c r="B220" s="69"/>
      <c r="C220" s="70" t="s">
        <v>28</v>
      </c>
      <c r="D220" s="71">
        <v>16</v>
      </c>
    </row>
    <row r="221" spans="1:4" ht="15">
      <c r="A221" s="69"/>
      <c r="B221" s="69"/>
      <c r="C221" s="70" t="s">
        <v>26</v>
      </c>
      <c r="D221" s="71">
        <v>16</v>
      </c>
    </row>
    <row r="222" spans="1:4" ht="15">
      <c r="A222" s="69"/>
      <c r="B222" s="69"/>
      <c r="C222" s="70" t="s">
        <v>20</v>
      </c>
      <c r="D222" s="71">
        <v>360</v>
      </c>
    </row>
    <row r="223" spans="1:4" ht="15">
      <c r="A223" s="69"/>
      <c r="B223" s="69"/>
      <c r="C223" s="70" t="s">
        <v>53</v>
      </c>
      <c r="D223" s="71">
        <v>16</v>
      </c>
    </row>
    <row r="224" spans="1:4" ht="15">
      <c r="A224" s="69"/>
      <c r="B224" s="69"/>
      <c r="C224" s="70" t="s">
        <v>63</v>
      </c>
      <c r="D224" s="71">
        <v>64</v>
      </c>
    </row>
    <row r="225" spans="1:4" ht="15">
      <c r="A225" s="69"/>
      <c r="B225" s="69"/>
      <c r="C225" s="70" t="s">
        <v>68</v>
      </c>
      <c r="D225" s="71">
        <v>200</v>
      </c>
    </row>
    <row r="226" spans="1:4" ht="15">
      <c r="A226" s="69"/>
      <c r="B226" s="38" t="s">
        <v>92</v>
      </c>
      <c r="C226" s="38" t="s">
        <v>31</v>
      </c>
      <c r="D226" s="45">
        <v>16</v>
      </c>
    </row>
    <row r="227" spans="1:4" ht="15">
      <c r="A227" s="69"/>
      <c r="B227" s="69"/>
      <c r="C227" s="70" t="s">
        <v>42</v>
      </c>
      <c r="D227" s="71">
        <v>240</v>
      </c>
    </row>
    <row r="228" spans="1:4" ht="15">
      <c r="A228" s="69"/>
      <c r="B228" s="69"/>
      <c r="C228" s="70" t="s">
        <v>39</v>
      </c>
      <c r="D228" s="71">
        <v>240</v>
      </c>
    </row>
    <row r="229" spans="1:4" ht="15">
      <c r="A229" s="69"/>
      <c r="B229" s="69"/>
      <c r="C229" s="70" t="s">
        <v>60</v>
      </c>
      <c r="D229" s="71">
        <v>160</v>
      </c>
    </row>
    <row r="230" spans="1:4" ht="15">
      <c r="A230" s="69"/>
      <c r="B230" s="69"/>
      <c r="C230" s="70" t="s">
        <v>51</v>
      </c>
      <c r="D230" s="71">
        <v>24</v>
      </c>
    </row>
    <row r="231" spans="1:4" ht="15">
      <c r="A231" s="69"/>
      <c r="B231" s="69"/>
      <c r="C231" s="70" t="s">
        <v>90</v>
      </c>
      <c r="D231" s="71">
        <v>240</v>
      </c>
    </row>
    <row r="232" spans="1:4" ht="15">
      <c r="A232" s="69"/>
      <c r="B232" s="69"/>
      <c r="C232" s="70" t="s">
        <v>174</v>
      </c>
      <c r="D232" s="71">
        <v>240</v>
      </c>
    </row>
    <row r="233" spans="1:4" ht="15">
      <c r="A233" s="69"/>
      <c r="B233" s="69"/>
      <c r="C233" s="70" t="s">
        <v>27</v>
      </c>
      <c r="D233" s="71">
        <v>80</v>
      </c>
    </row>
    <row r="234" spans="1:4" ht="15">
      <c r="A234" s="69"/>
      <c r="B234" s="69"/>
      <c r="C234" s="70" t="s">
        <v>25</v>
      </c>
      <c r="D234" s="71">
        <v>160</v>
      </c>
    </row>
    <row r="235" spans="1:4" ht="15">
      <c r="A235" s="69"/>
      <c r="B235" s="69"/>
      <c r="C235" s="70" t="s">
        <v>28</v>
      </c>
      <c r="D235" s="71">
        <v>16</v>
      </c>
    </row>
    <row r="236" spans="1:4" ht="15">
      <c r="A236" s="69"/>
      <c r="B236" s="69"/>
      <c r="C236" s="70" t="s">
        <v>26</v>
      </c>
      <c r="D236" s="71">
        <v>16</v>
      </c>
    </row>
    <row r="237" spans="1:4" ht="15">
      <c r="A237" s="69"/>
      <c r="B237" s="69"/>
      <c r="C237" s="70" t="s">
        <v>53</v>
      </c>
      <c r="D237" s="71">
        <v>16</v>
      </c>
    </row>
    <row r="238" spans="1:4" ht="15">
      <c r="A238" s="69"/>
      <c r="B238" s="69"/>
      <c r="C238" s="70" t="s">
        <v>186</v>
      </c>
      <c r="D238" s="71">
        <v>40</v>
      </c>
    </row>
    <row r="239" spans="1:4" ht="15">
      <c r="A239" s="69"/>
      <c r="B239" s="38" t="s">
        <v>69</v>
      </c>
      <c r="C239" s="38" t="s">
        <v>42</v>
      </c>
      <c r="D239" s="45">
        <v>240</v>
      </c>
    </row>
    <row r="240" spans="1:4" ht="15">
      <c r="A240" s="69"/>
      <c r="B240" s="69"/>
      <c r="C240" s="70" t="s">
        <v>60</v>
      </c>
      <c r="D240" s="71">
        <v>160</v>
      </c>
    </row>
    <row r="241" spans="1:4" ht="15">
      <c r="A241" s="69"/>
      <c r="B241" s="69"/>
      <c r="C241" s="70" t="s">
        <v>90</v>
      </c>
      <c r="D241" s="71">
        <v>240</v>
      </c>
    </row>
    <row r="242" spans="1:4" ht="15">
      <c r="A242" s="69"/>
      <c r="B242" s="69"/>
      <c r="C242" s="70" t="s">
        <v>36</v>
      </c>
      <c r="D242" s="71">
        <v>240</v>
      </c>
    </row>
    <row r="243" spans="1:4" ht="15">
      <c r="A243" s="69"/>
      <c r="B243" s="69"/>
      <c r="C243" s="70" t="s">
        <v>53</v>
      </c>
      <c r="D243" s="71">
        <v>16</v>
      </c>
    </row>
    <row r="244" spans="1:4" ht="15">
      <c r="A244" s="69"/>
      <c r="B244" s="69"/>
      <c r="C244" s="70" t="s">
        <v>77</v>
      </c>
      <c r="D244" s="71">
        <v>480</v>
      </c>
    </row>
    <row r="245" spans="1:4" ht="15">
      <c r="A245" s="69"/>
      <c r="B245" s="69"/>
      <c r="C245" s="70" t="s">
        <v>38</v>
      </c>
      <c r="D245" s="71">
        <v>240</v>
      </c>
    </row>
    <row r="246" spans="1:4" ht="15">
      <c r="A246" s="69"/>
      <c r="B246" s="38" t="s">
        <v>100</v>
      </c>
      <c r="C246" s="38" t="s">
        <v>105</v>
      </c>
      <c r="D246" s="45">
        <v>280</v>
      </c>
    </row>
    <row r="247" spans="1:4" ht="15">
      <c r="A247" s="69"/>
      <c r="B247" s="69"/>
      <c r="C247" s="70" t="s">
        <v>50</v>
      </c>
      <c r="D247" s="71">
        <v>320</v>
      </c>
    </row>
    <row r="248" spans="1:4" ht="15">
      <c r="A248" s="38" t="s">
        <v>178</v>
      </c>
      <c r="B248" s="38" t="s">
        <v>66</v>
      </c>
      <c r="C248" s="38" t="s">
        <v>64</v>
      </c>
      <c r="D248" s="45">
        <v>160</v>
      </c>
    </row>
    <row r="249" spans="1:4" ht="15">
      <c r="A249" s="69"/>
      <c r="B249" s="69"/>
      <c r="C249" s="70" t="s">
        <v>13</v>
      </c>
      <c r="D249" s="71">
        <v>640</v>
      </c>
    </row>
    <row r="250" spans="1:4" ht="15">
      <c r="A250" s="69"/>
      <c r="B250" s="69"/>
      <c r="C250" s="70" t="s">
        <v>60</v>
      </c>
      <c r="D250" s="71">
        <v>160</v>
      </c>
    </row>
    <row r="251" spans="1:4" ht="15">
      <c r="A251" s="69"/>
      <c r="B251" s="69"/>
      <c r="C251" s="70" t="s">
        <v>51</v>
      </c>
      <c r="D251" s="71">
        <v>24</v>
      </c>
    </row>
    <row r="252" spans="1:4" ht="15">
      <c r="A252" s="69"/>
      <c r="B252" s="69"/>
      <c r="C252" s="70" t="s">
        <v>45</v>
      </c>
      <c r="D252" s="71">
        <v>240</v>
      </c>
    </row>
    <row r="253" spans="1:4" ht="15">
      <c r="A253" s="69"/>
      <c r="B253" s="69"/>
      <c r="C253" s="70" t="s">
        <v>20</v>
      </c>
      <c r="D253" s="71">
        <v>360</v>
      </c>
    </row>
    <row r="254" spans="1:4" ht="15">
      <c r="A254" s="69"/>
      <c r="B254" s="69"/>
      <c r="C254" s="70" t="s">
        <v>187</v>
      </c>
      <c r="D254" s="71">
        <v>120</v>
      </c>
    </row>
    <row r="255" spans="1:4" ht="15">
      <c r="A255" s="69"/>
      <c r="B255" s="69"/>
      <c r="C255" s="70" t="s">
        <v>68</v>
      </c>
      <c r="D255" s="71">
        <v>200</v>
      </c>
    </row>
    <row r="256" spans="1:4" ht="15">
      <c r="A256" s="69"/>
      <c r="B256" s="38" t="s">
        <v>92</v>
      </c>
      <c r="C256" s="38" t="s">
        <v>105</v>
      </c>
      <c r="D256" s="45">
        <v>280</v>
      </c>
    </row>
    <row r="257" spans="1:4" ht="15">
      <c r="A257" s="69"/>
      <c r="B257" s="69"/>
      <c r="C257" s="70" t="s">
        <v>31</v>
      </c>
      <c r="D257" s="71">
        <v>16</v>
      </c>
    </row>
    <row r="258" spans="1:4" ht="15">
      <c r="A258" s="69"/>
      <c r="B258" s="69"/>
      <c r="C258" s="70" t="s">
        <v>30</v>
      </c>
      <c r="D258" s="71">
        <v>160</v>
      </c>
    </row>
    <row r="259" spans="1:4" ht="15">
      <c r="A259" s="69"/>
      <c r="B259" s="69"/>
      <c r="C259" s="70" t="s">
        <v>39</v>
      </c>
      <c r="D259" s="71">
        <v>240</v>
      </c>
    </row>
    <row r="260" spans="1:4" ht="15">
      <c r="A260" s="69"/>
      <c r="B260" s="69"/>
      <c r="C260" s="70" t="s">
        <v>60</v>
      </c>
      <c r="D260" s="71">
        <v>160</v>
      </c>
    </row>
    <row r="261" spans="1:4" ht="15">
      <c r="A261" s="69"/>
      <c r="B261" s="69"/>
      <c r="C261" s="70" t="s">
        <v>51</v>
      </c>
      <c r="D261" s="71">
        <v>24</v>
      </c>
    </row>
    <row r="262" spans="1:4" ht="15">
      <c r="A262" s="69"/>
      <c r="B262" s="69"/>
      <c r="C262" s="70" t="s">
        <v>90</v>
      </c>
      <c r="D262" s="71">
        <v>240</v>
      </c>
    </row>
    <row r="263" spans="1:4" ht="15">
      <c r="A263" s="69"/>
      <c r="B263" s="69"/>
      <c r="C263" s="70" t="s">
        <v>174</v>
      </c>
      <c r="D263" s="71">
        <v>240</v>
      </c>
    </row>
    <row r="264" spans="1:4" ht="15">
      <c r="A264" s="69"/>
      <c r="B264" s="69"/>
      <c r="C264" s="70" t="s">
        <v>25</v>
      </c>
      <c r="D264" s="71">
        <v>160</v>
      </c>
    </row>
    <row r="265" spans="1:4" ht="15">
      <c r="A265" s="69"/>
      <c r="B265" s="69"/>
      <c r="C265" s="70" t="s">
        <v>28</v>
      </c>
      <c r="D265" s="71">
        <v>16</v>
      </c>
    </row>
    <row r="266" spans="1:4" ht="15">
      <c r="A266" s="69"/>
      <c r="B266" s="69"/>
      <c r="C266" s="70" t="s">
        <v>26</v>
      </c>
      <c r="D266" s="71">
        <v>16</v>
      </c>
    </row>
    <row r="267" spans="1:4" ht="15">
      <c r="A267" s="69"/>
      <c r="B267" s="69"/>
      <c r="C267" s="70" t="s">
        <v>53</v>
      </c>
      <c r="D267" s="71">
        <v>16</v>
      </c>
    </row>
    <row r="268" spans="1:4" ht="15">
      <c r="A268" s="69"/>
      <c r="B268" s="69"/>
      <c r="C268" s="70" t="s">
        <v>182</v>
      </c>
      <c r="D268" s="71">
        <v>240</v>
      </c>
    </row>
    <row r="269" spans="1:4" ht="15">
      <c r="A269" s="69"/>
      <c r="B269" s="69"/>
      <c r="C269" s="70" t="s">
        <v>186</v>
      </c>
      <c r="D269" s="71">
        <v>40</v>
      </c>
    </row>
    <row r="270" spans="1:4" ht="15">
      <c r="A270" s="69"/>
      <c r="B270" s="38" t="s">
        <v>69</v>
      </c>
      <c r="C270" s="38" t="s">
        <v>105</v>
      </c>
      <c r="D270" s="45">
        <v>280</v>
      </c>
    </row>
    <row r="271" spans="1:4" ht="15">
      <c r="A271" s="69"/>
      <c r="B271" s="69"/>
      <c r="C271" s="70" t="s">
        <v>60</v>
      </c>
      <c r="D271" s="71">
        <v>160</v>
      </c>
    </row>
    <row r="272" spans="1:4" ht="15">
      <c r="A272" s="69"/>
      <c r="B272" s="69"/>
      <c r="C272" s="70" t="s">
        <v>90</v>
      </c>
      <c r="D272" s="71">
        <v>240</v>
      </c>
    </row>
    <row r="273" spans="1:4" ht="15">
      <c r="A273" s="69"/>
      <c r="B273" s="69"/>
      <c r="C273" s="70" t="s">
        <v>53</v>
      </c>
      <c r="D273" s="71">
        <v>16</v>
      </c>
    </row>
    <row r="274" spans="1:4" ht="15">
      <c r="A274" s="69"/>
      <c r="B274" s="69"/>
      <c r="C274" s="70" t="s">
        <v>38</v>
      </c>
      <c r="D274" s="71">
        <v>240</v>
      </c>
    </row>
    <row r="275" spans="1:4" ht="15">
      <c r="A275" s="69"/>
      <c r="B275" s="69"/>
      <c r="C275" s="70" t="s">
        <v>76</v>
      </c>
      <c r="D275" s="71">
        <v>176</v>
      </c>
    </row>
    <row r="276" spans="1:4" ht="15">
      <c r="A276" s="69"/>
      <c r="B276" s="38" t="s">
        <v>100</v>
      </c>
      <c r="C276" s="38" t="s">
        <v>105</v>
      </c>
      <c r="D276" s="45">
        <v>280</v>
      </c>
    </row>
    <row r="277" spans="1:4" ht="15">
      <c r="A277" s="69"/>
      <c r="B277" s="69"/>
      <c r="C277" s="70" t="s">
        <v>47</v>
      </c>
      <c r="D277" s="71">
        <v>280</v>
      </c>
    </row>
    <row r="278" spans="1:4" ht="15">
      <c r="A278" s="69"/>
      <c r="B278" s="69"/>
      <c r="C278" s="70" t="s">
        <v>48</v>
      </c>
      <c r="D278" s="71">
        <v>280</v>
      </c>
    </row>
    <row r="279" spans="1:4" ht="15">
      <c r="A279" s="38" t="s">
        <v>167</v>
      </c>
      <c r="B279" s="38" t="s">
        <v>66</v>
      </c>
      <c r="C279" s="38" t="s">
        <v>43</v>
      </c>
      <c r="D279" s="45">
        <v>240</v>
      </c>
    </row>
    <row r="280" spans="1:4" ht="15">
      <c r="A280" s="69"/>
      <c r="B280" s="69"/>
      <c r="C280" s="70" t="s">
        <v>47</v>
      </c>
      <c r="D280" s="71">
        <v>280</v>
      </c>
    </row>
    <row r="281" spans="1:4" ht="15">
      <c r="A281" s="69"/>
      <c r="B281" s="69"/>
      <c r="C281" s="70" t="s">
        <v>46</v>
      </c>
      <c r="D281" s="71">
        <v>280</v>
      </c>
    </row>
    <row r="282" spans="1:4" ht="15">
      <c r="A282" s="69"/>
      <c r="B282" s="69"/>
      <c r="C282" s="70" t="s">
        <v>12</v>
      </c>
      <c r="D282" s="71">
        <v>640</v>
      </c>
    </row>
    <row r="283" spans="1:4" ht="15">
      <c r="A283" s="69"/>
      <c r="B283" s="69"/>
      <c r="C283" s="70" t="s">
        <v>60</v>
      </c>
      <c r="D283" s="71">
        <v>160</v>
      </c>
    </row>
    <row r="284" spans="1:4" ht="15">
      <c r="A284" s="69"/>
      <c r="B284" s="69"/>
      <c r="C284" s="70" t="s">
        <v>59</v>
      </c>
      <c r="D284" s="71">
        <v>200</v>
      </c>
    </row>
    <row r="285" spans="1:4" ht="15">
      <c r="A285" s="69"/>
      <c r="B285" s="69"/>
      <c r="C285" s="70" t="s">
        <v>53</v>
      </c>
      <c r="D285" s="71">
        <v>16</v>
      </c>
    </row>
    <row r="286" spans="1:4" ht="15">
      <c r="A286" s="69"/>
      <c r="B286" s="69"/>
      <c r="C286" s="70" t="s">
        <v>68</v>
      </c>
      <c r="D286" s="71">
        <v>200</v>
      </c>
    </row>
    <row r="287" spans="1:4" ht="15">
      <c r="A287" s="69"/>
      <c r="B287" s="38" t="s">
        <v>92</v>
      </c>
      <c r="C287" s="38" t="s">
        <v>31</v>
      </c>
      <c r="D287" s="45">
        <v>16</v>
      </c>
    </row>
    <row r="288" spans="1:4" ht="15">
      <c r="A288" s="69"/>
      <c r="B288" s="69"/>
      <c r="C288" s="70" t="s">
        <v>24</v>
      </c>
      <c r="D288" s="71">
        <v>184</v>
      </c>
    </row>
    <row r="289" spans="1:4" ht="15">
      <c r="A289" s="69"/>
      <c r="B289" s="69"/>
      <c r="C289" s="70" t="s">
        <v>42</v>
      </c>
      <c r="D289" s="71">
        <v>240</v>
      </c>
    </row>
    <row r="290" spans="1:4" ht="15">
      <c r="A290" s="69"/>
      <c r="B290" s="69"/>
      <c r="C290" s="70" t="s">
        <v>39</v>
      </c>
      <c r="D290" s="71">
        <v>240</v>
      </c>
    </row>
    <row r="291" spans="1:4" ht="15">
      <c r="A291" s="69"/>
      <c r="B291" s="69"/>
      <c r="C291" s="70" t="s">
        <v>60</v>
      </c>
      <c r="D291" s="71">
        <v>160</v>
      </c>
    </row>
    <row r="292" spans="1:4" ht="15">
      <c r="A292" s="69"/>
      <c r="B292" s="69"/>
      <c r="C292" s="70" t="s">
        <v>51</v>
      </c>
      <c r="D292" s="71">
        <v>24</v>
      </c>
    </row>
    <row r="293" spans="1:4" ht="15">
      <c r="A293" s="69"/>
      <c r="B293" s="69"/>
      <c r="C293" s="70" t="s">
        <v>90</v>
      </c>
      <c r="D293" s="71">
        <v>240</v>
      </c>
    </row>
    <row r="294" spans="1:4" ht="15">
      <c r="A294" s="69"/>
      <c r="B294" s="69"/>
      <c r="C294" s="70" t="s">
        <v>58</v>
      </c>
      <c r="D294" s="71">
        <v>120</v>
      </c>
    </row>
    <row r="295" spans="1:4" ht="15">
      <c r="A295" s="69"/>
      <c r="B295" s="69"/>
      <c r="C295" s="70" t="s">
        <v>174</v>
      </c>
      <c r="D295" s="71">
        <v>240</v>
      </c>
    </row>
    <row r="296" spans="1:4" ht="15">
      <c r="A296" s="69"/>
      <c r="B296" s="69"/>
      <c r="C296" s="70" t="s">
        <v>27</v>
      </c>
      <c r="D296" s="71">
        <v>80</v>
      </c>
    </row>
    <row r="297" spans="1:4" ht="15">
      <c r="A297" s="69"/>
      <c r="B297" s="69"/>
      <c r="C297" s="70" t="s">
        <v>25</v>
      </c>
      <c r="D297" s="71">
        <v>160</v>
      </c>
    </row>
    <row r="298" spans="1:4" ht="15">
      <c r="A298" s="69"/>
      <c r="B298" s="69"/>
      <c r="C298" s="70" t="s">
        <v>28</v>
      </c>
      <c r="D298" s="71">
        <v>16</v>
      </c>
    </row>
    <row r="299" spans="1:4" ht="15">
      <c r="A299" s="69"/>
      <c r="B299" s="69"/>
      <c r="C299" s="70" t="s">
        <v>26</v>
      </c>
      <c r="D299" s="71">
        <v>16</v>
      </c>
    </row>
    <row r="300" spans="1:4" ht="15">
      <c r="A300" s="69"/>
      <c r="B300" s="69"/>
      <c r="C300" s="70" t="s">
        <v>186</v>
      </c>
      <c r="D300" s="71">
        <v>40</v>
      </c>
    </row>
    <row r="301" spans="1:4" ht="15">
      <c r="A301" s="69"/>
      <c r="B301" s="69"/>
      <c r="C301" s="70" t="s">
        <v>189</v>
      </c>
      <c r="D301" s="71">
        <v>120</v>
      </c>
    </row>
    <row r="302" spans="1:4" ht="15">
      <c r="A302" s="69"/>
      <c r="B302" s="38" t="s">
        <v>69</v>
      </c>
      <c r="C302" s="38" t="s">
        <v>43</v>
      </c>
      <c r="D302" s="45">
        <v>240</v>
      </c>
    </row>
    <row r="303" spans="1:4" ht="15">
      <c r="A303" s="69"/>
      <c r="B303" s="69"/>
      <c r="C303" s="70" t="s">
        <v>46</v>
      </c>
      <c r="D303" s="71">
        <v>280</v>
      </c>
    </row>
    <row r="304" spans="1:4" ht="15">
      <c r="A304" s="69"/>
      <c r="B304" s="69"/>
      <c r="C304" s="70" t="s">
        <v>149</v>
      </c>
      <c r="D304" s="71">
        <v>360</v>
      </c>
    </row>
    <row r="305" spans="1:4" ht="15">
      <c r="A305" s="69"/>
      <c r="B305" s="69"/>
      <c r="C305" s="70" t="s">
        <v>60</v>
      </c>
      <c r="D305" s="71">
        <v>160</v>
      </c>
    </row>
    <row r="306" spans="1:4" ht="15">
      <c r="A306" s="69"/>
      <c r="B306" s="69"/>
      <c r="C306" s="70" t="s">
        <v>90</v>
      </c>
      <c r="D306" s="71">
        <v>240</v>
      </c>
    </row>
    <row r="307" spans="1:4" ht="15">
      <c r="A307" s="69"/>
      <c r="B307" s="69"/>
      <c r="C307" s="70" t="s">
        <v>53</v>
      </c>
      <c r="D307" s="71">
        <v>16</v>
      </c>
    </row>
    <row r="308" spans="1:4" ht="15">
      <c r="A308" s="69"/>
      <c r="B308" s="69"/>
      <c r="C308" s="70" t="s">
        <v>38</v>
      </c>
      <c r="D308" s="71">
        <v>240</v>
      </c>
    </row>
    <row r="309" spans="1:4" ht="15">
      <c r="A309" s="69"/>
      <c r="B309" s="38" t="s">
        <v>100</v>
      </c>
      <c r="C309" s="38" t="s">
        <v>49</v>
      </c>
      <c r="D309" s="45">
        <v>280</v>
      </c>
    </row>
    <row r="310" spans="1:4" ht="15">
      <c r="A310" s="69"/>
      <c r="B310" s="69"/>
      <c r="C310" s="70" t="s">
        <v>50</v>
      </c>
      <c r="D310" s="71">
        <v>320</v>
      </c>
    </row>
    <row r="311" spans="1:4" ht="15">
      <c r="A311" s="38" t="s">
        <v>168</v>
      </c>
      <c r="B311" s="38" t="s">
        <v>66</v>
      </c>
      <c r="C311" s="38" t="s">
        <v>64</v>
      </c>
      <c r="D311" s="45">
        <v>160</v>
      </c>
    </row>
    <row r="312" spans="1:4" ht="15">
      <c r="A312" s="69"/>
      <c r="B312" s="69"/>
      <c r="C312" s="70" t="s">
        <v>11</v>
      </c>
      <c r="D312" s="71">
        <v>800</v>
      </c>
    </row>
    <row r="313" spans="1:4" ht="15">
      <c r="A313" s="69"/>
      <c r="B313" s="69"/>
      <c r="C313" s="70" t="s">
        <v>41</v>
      </c>
      <c r="D313" s="71">
        <v>240</v>
      </c>
    </row>
    <row r="314" spans="1:4" ht="15">
      <c r="A314" s="69"/>
      <c r="B314" s="69"/>
      <c r="C314" s="70" t="s">
        <v>39</v>
      </c>
      <c r="D314" s="71">
        <v>240</v>
      </c>
    </row>
    <row r="315" spans="1:4" ht="15">
      <c r="A315" s="69"/>
      <c r="B315" s="69"/>
      <c r="C315" s="70" t="s">
        <v>60</v>
      </c>
      <c r="D315" s="71">
        <v>160</v>
      </c>
    </row>
    <row r="316" spans="1:4" ht="15">
      <c r="A316" s="69"/>
      <c r="B316" s="69"/>
      <c r="C316" s="70" t="s">
        <v>20</v>
      </c>
      <c r="D316" s="71">
        <v>360</v>
      </c>
    </row>
    <row r="317" spans="1:4" ht="15">
      <c r="A317" s="69"/>
      <c r="B317" s="69"/>
      <c r="C317" s="70" t="s">
        <v>53</v>
      </c>
      <c r="D317" s="71">
        <v>16</v>
      </c>
    </row>
    <row r="318" spans="1:4" ht="15">
      <c r="A318" s="69"/>
      <c r="B318" s="69"/>
      <c r="C318" s="70" t="s">
        <v>68</v>
      </c>
      <c r="D318" s="71">
        <v>200</v>
      </c>
    </row>
    <row r="319" spans="1:4" ht="15">
      <c r="A319" s="69"/>
      <c r="B319" s="38" t="s">
        <v>92</v>
      </c>
      <c r="C319" s="38" t="s">
        <v>29</v>
      </c>
      <c r="D319" s="45">
        <v>320</v>
      </c>
    </row>
    <row r="320" spans="1:4" ht="15">
      <c r="A320" s="69"/>
      <c r="B320" s="69"/>
      <c r="C320" s="70" t="s">
        <v>31</v>
      </c>
      <c r="D320" s="71">
        <v>16</v>
      </c>
    </row>
    <row r="321" spans="1:4" ht="15">
      <c r="A321" s="69"/>
      <c r="B321" s="69"/>
      <c r="C321" s="70" t="s">
        <v>30</v>
      </c>
      <c r="D321" s="71">
        <v>160</v>
      </c>
    </row>
    <row r="322" spans="1:4" ht="15">
      <c r="A322" s="69"/>
      <c r="B322" s="69"/>
      <c r="C322" s="70" t="s">
        <v>39</v>
      </c>
      <c r="D322" s="71">
        <v>240</v>
      </c>
    </row>
    <row r="323" spans="1:4" ht="15">
      <c r="A323" s="69"/>
      <c r="B323" s="69"/>
      <c r="C323" s="70" t="s">
        <v>60</v>
      </c>
      <c r="D323" s="71">
        <v>160</v>
      </c>
    </row>
    <row r="324" spans="1:4" ht="15">
      <c r="A324" s="69"/>
      <c r="B324" s="69"/>
      <c r="C324" s="70" t="s">
        <v>51</v>
      </c>
      <c r="D324" s="71">
        <v>24</v>
      </c>
    </row>
    <row r="325" spans="1:4" ht="15">
      <c r="A325" s="69"/>
      <c r="B325" s="69"/>
      <c r="C325" s="70" t="s">
        <v>90</v>
      </c>
      <c r="D325" s="71">
        <v>240</v>
      </c>
    </row>
    <row r="326" spans="1:4" ht="15">
      <c r="A326" s="69"/>
      <c r="B326" s="69"/>
      <c r="C326" s="70" t="s">
        <v>45</v>
      </c>
      <c r="D326" s="71">
        <v>240</v>
      </c>
    </row>
    <row r="327" spans="1:4" ht="15">
      <c r="A327" s="69"/>
      <c r="B327" s="69"/>
      <c r="C327" s="70" t="s">
        <v>174</v>
      </c>
      <c r="D327" s="71">
        <v>240</v>
      </c>
    </row>
    <row r="328" spans="1:4" ht="15">
      <c r="A328" s="69"/>
      <c r="B328" s="69"/>
      <c r="C328" s="70" t="s">
        <v>25</v>
      </c>
      <c r="D328" s="71">
        <v>160</v>
      </c>
    </row>
    <row r="329" spans="1:4" ht="15">
      <c r="A329" s="69"/>
      <c r="B329" s="69"/>
      <c r="C329" s="70" t="s">
        <v>28</v>
      </c>
      <c r="D329" s="71">
        <v>16</v>
      </c>
    </row>
    <row r="330" spans="1:4" ht="15">
      <c r="A330" s="69"/>
      <c r="B330" s="69"/>
      <c r="C330" s="70" t="s">
        <v>26</v>
      </c>
      <c r="D330" s="71">
        <v>16</v>
      </c>
    </row>
    <row r="331" spans="1:4" ht="15">
      <c r="A331" s="69"/>
      <c r="B331" s="69"/>
      <c r="C331" s="70" t="s">
        <v>53</v>
      </c>
      <c r="D331" s="71">
        <v>16</v>
      </c>
    </row>
    <row r="332" spans="1:4" ht="15">
      <c r="A332" s="69"/>
      <c r="B332" s="69"/>
      <c r="C332" s="70" t="s">
        <v>186</v>
      </c>
      <c r="D332" s="71">
        <v>40</v>
      </c>
    </row>
    <row r="333" spans="1:4" ht="15">
      <c r="A333" s="69"/>
      <c r="B333" s="38" t="s">
        <v>69</v>
      </c>
      <c r="C333" s="38" t="s">
        <v>42</v>
      </c>
      <c r="D333" s="45">
        <v>240</v>
      </c>
    </row>
    <row r="334" spans="1:4" ht="15">
      <c r="A334" s="69"/>
      <c r="B334" s="69"/>
      <c r="C334" s="70" t="s">
        <v>60</v>
      </c>
      <c r="D334" s="71">
        <v>160</v>
      </c>
    </row>
    <row r="335" spans="1:4" ht="15">
      <c r="A335" s="69"/>
      <c r="B335" s="69"/>
      <c r="C335" s="70" t="s">
        <v>90</v>
      </c>
      <c r="D335" s="71">
        <v>240</v>
      </c>
    </row>
    <row r="336" spans="1:4" ht="15">
      <c r="A336" s="69"/>
      <c r="B336" s="69"/>
      <c r="C336" s="70" t="s">
        <v>53</v>
      </c>
      <c r="D336" s="71">
        <v>16</v>
      </c>
    </row>
    <row r="337" spans="1:4" ht="15">
      <c r="A337" s="69"/>
      <c r="B337" s="69"/>
      <c r="C337" s="70" t="s">
        <v>78</v>
      </c>
      <c r="D337" s="71">
        <v>296</v>
      </c>
    </row>
    <row r="338" spans="1:4" ht="15">
      <c r="A338" s="69"/>
      <c r="B338" s="69"/>
      <c r="C338" s="70" t="s">
        <v>38</v>
      </c>
      <c r="D338" s="71">
        <v>240</v>
      </c>
    </row>
    <row r="339" spans="1:4" ht="15">
      <c r="A339" s="69"/>
      <c r="B339" s="38" t="s">
        <v>100</v>
      </c>
      <c r="C339" s="38" t="s">
        <v>49</v>
      </c>
      <c r="D339" s="45">
        <v>280</v>
      </c>
    </row>
    <row r="340" spans="1:4" ht="15">
      <c r="A340" s="69"/>
      <c r="B340" s="69"/>
      <c r="C340" s="70" t="s">
        <v>48</v>
      </c>
      <c r="D340" s="71">
        <v>280</v>
      </c>
    </row>
    <row r="341" spans="1:4" ht="15">
      <c r="A341" s="38" t="s">
        <v>169</v>
      </c>
      <c r="B341" s="38" t="s">
        <v>66</v>
      </c>
      <c r="C341" s="38" t="s">
        <v>105</v>
      </c>
      <c r="D341" s="45">
        <v>280</v>
      </c>
    </row>
    <row r="342" spans="1:4" ht="15">
      <c r="A342" s="69"/>
      <c r="B342" s="69"/>
      <c r="C342" s="70" t="s">
        <v>47</v>
      </c>
      <c r="D342" s="71">
        <v>280</v>
      </c>
    </row>
    <row r="343" spans="1:4" ht="15">
      <c r="A343" s="69"/>
      <c r="B343" s="69"/>
      <c r="C343" s="70" t="s">
        <v>46</v>
      </c>
      <c r="D343" s="71">
        <v>280</v>
      </c>
    </row>
    <row r="344" spans="1:4" ht="15">
      <c r="A344" s="69"/>
      <c r="B344" s="69"/>
      <c r="C344" s="70" t="s">
        <v>16</v>
      </c>
      <c r="D344" s="71">
        <v>640</v>
      </c>
    </row>
    <row r="345" spans="1:4" ht="15">
      <c r="A345" s="69"/>
      <c r="B345" s="69"/>
      <c r="C345" s="70" t="s">
        <v>60</v>
      </c>
      <c r="D345" s="71">
        <v>160</v>
      </c>
    </row>
    <row r="346" spans="1:4" ht="15">
      <c r="A346" s="69"/>
      <c r="B346" s="69"/>
      <c r="C346" s="70" t="s">
        <v>58</v>
      </c>
      <c r="D346" s="71">
        <v>120</v>
      </c>
    </row>
    <row r="347" spans="1:4" ht="15">
      <c r="A347" s="69"/>
      <c r="B347" s="69"/>
      <c r="C347" s="70" t="s">
        <v>187</v>
      </c>
      <c r="D347" s="71">
        <v>120</v>
      </c>
    </row>
    <row r="348" spans="1:4" ht="15">
      <c r="A348" s="69"/>
      <c r="B348" s="69"/>
      <c r="C348" s="70" t="s">
        <v>68</v>
      </c>
      <c r="D348" s="71">
        <v>200</v>
      </c>
    </row>
    <row r="349" spans="1:4" ht="15">
      <c r="A349" s="69"/>
      <c r="B349" s="38" t="s">
        <v>92</v>
      </c>
      <c r="C349" s="38" t="s">
        <v>31</v>
      </c>
      <c r="D349" s="45">
        <v>16</v>
      </c>
    </row>
    <row r="350" spans="1:4" ht="15">
      <c r="A350" s="69"/>
      <c r="B350" s="69"/>
      <c r="C350" s="70" t="s">
        <v>42</v>
      </c>
      <c r="D350" s="71">
        <v>240</v>
      </c>
    </row>
    <row r="351" spans="1:4" ht="15">
      <c r="A351" s="69"/>
      <c r="B351" s="69"/>
      <c r="C351" s="70" t="s">
        <v>39</v>
      </c>
      <c r="D351" s="71">
        <v>240</v>
      </c>
    </row>
    <row r="352" spans="1:4" ht="15">
      <c r="A352" s="69"/>
      <c r="B352" s="69"/>
      <c r="C352" s="70" t="s">
        <v>60</v>
      </c>
      <c r="D352" s="71">
        <v>160</v>
      </c>
    </row>
    <row r="353" spans="1:4" ht="15">
      <c r="A353" s="69"/>
      <c r="B353" s="69"/>
      <c r="C353" s="70" t="s">
        <v>51</v>
      </c>
      <c r="D353" s="71">
        <v>24</v>
      </c>
    </row>
    <row r="354" spans="1:4" ht="15">
      <c r="A354" s="69"/>
      <c r="B354" s="69"/>
      <c r="C354" s="70" t="s">
        <v>90</v>
      </c>
      <c r="D354" s="71">
        <v>240</v>
      </c>
    </row>
    <row r="355" spans="1:4" ht="15">
      <c r="A355" s="69"/>
      <c r="B355" s="69"/>
      <c r="C355" s="70" t="s">
        <v>174</v>
      </c>
      <c r="D355" s="71">
        <v>240</v>
      </c>
    </row>
    <row r="356" spans="1:4" ht="15">
      <c r="A356" s="69"/>
      <c r="B356" s="69"/>
      <c r="C356" s="70" t="s">
        <v>32</v>
      </c>
      <c r="D356" s="71">
        <v>32</v>
      </c>
    </row>
    <row r="357" spans="1:4" ht="15">
      <c r="A357" s="69"/>
      <c r="B357" s="69"/>
      <c r="C357" s="70" t="s">
        <v>34</v>
      </c>
      <c r="D357" s="71">
        <v>40</v>
      </c>
    </row>
    <row r="358" spans="1:4" ht="15">
      <c r="A358" s="69"/>
      <c r="B358" s="69"/>
      <c r="C358" s="70" t="s">
        <v>25</v>
      </c>
      <c r="D358" s="71">
        <v>160</v>
      </c>
    </row>
    <row r="359" spans="1:4" ht="15">
      <c r="A359" s="69"/>
      <c r="B359" s="69"/>
      <c r="C359" s="70" t="s">
        <v>28</v>
      </c>
      <c r="D359" s="71">
        <v>16</v>
      </c>
    </row>
    <row r="360" spans="1:4" ht="15">
      <c r="A360" s="69"/>
      <c r="B360" s="69"/>
      <c r="C360" s="70" t="s">
        <v>26</v>
      </c>
      <c r="D360" s="71">
        <v>16</v>
      </c>
    </row>
    <row r="361" spans="1:4" ht="15">
      <c r="A361" s="69"/>
      <c r="B361" s="69"/>
      <c r="C361" s="70" t="s">
        <v>33</v>
      </c>
      <c r="D361" s="71">
        <v>40</v>
      </c>
    </row>
    <row r="362" spans="1:4" ht="15">
      <c r="A362" s="69"/>
      <c r="B362" s="69"/>
      <c r="C362" s="70" t="s">
        <v>35</v>
      </c>
      <c r="D362" s="71">
        <v>136</v>
      </c>
    </row>
    <row r="363" spans="1:4" ht="15">
      <c r="A363" s="69"/>
      <c r="B363" s="69"/>
      <c r="C363" s="70" t="s">
        <v>53</v>
      </c>
      <c r="D363" s="71">
        <v>16</v>
      </c>
    </row>
    <row r="364" spans="1:4" ht="15">
      <c r="A364" s="69"/>
      <c r="B364" s="69"/>
      <c r="C364" s="70" t="s">
        <v>186</v>
      </c>
      <c r="D364" s="71">
        <v>40</v>
      </c>
    </row>
    <row r="365" spans="1:4" ht="15">
      <c r="A365" s="69"/>
      <c r="B365" s="38" t="s">
        <v>69</v>
      </c>
      <c r="C365" s="38" t="s">
        <v>60</v>
      </c>
      <c r="D365" s="45">
        <v>160</v>
      </c>
    </row>
    <row r="366" spans="1:4" ht="15">
      <c r="A366" s="69"/>
      <c r="B366" s="69"/>
      <c r="C366" s="70" t="s">
        <v>90</v>
      </c>
      <c r="D366" s="71">
        <v>240</v>
      </c>
    </row>
    <row r="367" spans="1:4" ht="15">
      <c r="A367" s="69"/>
      <c r="B367" s="69"/>
      <c r="C367" s="70" t="s">
        <v>45</v>
      </c>
      <c r="D367" s="71">
        <v>240</v>
      </c>
    </row>
    <row r="368" spans="1:4" ht="15">
      <c r="A368" s="69"/>
      <c r="B368" s="69"/>
      <c r="C368" s="70" t="s">
        <v>53</v>
      </c>
      <c r="D368" s="71">
        <v>16</v>
      </c>
    </row>
    <row r="369" spans="1:4" ht="15">
      <c r="A369" s="69"/>
      <c r="B369" s="69"/>
      <c r="C369" s="70" t="s">
        <v>77</v>
      </c>
      <c r="D369" s="71">
        <v>480</v>
      </c>
    </row>
    <row r="370" spans="1:4" ht="15">
      <c r="A370" s="69"/>
      <c r="B370" s="69"/>
      <c r="C370" s="70" t="s">
        <v>38</v>
      </c>
      <c r="D370" s="71">
        <v>240</v>
      </c>
    </row>
    <row r="371" spans="1:4" ht="15">
      <c r="A371" s="69"/>
      <c r="B371" s="38" t="s">
        <v>100</v>
      </c>
      <c r="C371" s="38" t="s">
        <v>46</v>
      </c>
      <c r="D371" s="45">
        <v>280</v>
      </c>
    </row>
    <row r="372" spans="1:4" ht="15">
      <c r="A372" s="69"/>
      <c r="B372" s="69"/>
      <c r="C372" s="70" t="s">
        <v>48</v>
      </c>
      <c r="D372" s="71">
        <v>280</v>
      </c>
    </row>
    <row r="373" spans="1:4" ht="15">
      <c r="A373" s="38" t="s">
        <v>170</v>
      </c>
      <c r="B373" s="38" t="s">
        <v>66</v>
      </c>
      <c r="C373" s="38" t="s">
        <v>64</v>
      </c>
      <c r="D373" s="45">
        <v>160</v>
      </c>
    </row>
    <row r="374" spans="1:4" ht="15">
      <c r="A374" s="69"/>
      <c r="B374" s="69"/>
      <c r="C374" s="70" t="s">
        <v>12</v>
      </c>
      <c r="D374" s="71">
        <v>640</v>
      </c>
    </row>
    <row r="375" spans="1:4" ht="15">
      <c r="A375" s="69"/>
      <c r="B375" s="69"/>
      <c r="C375" s="70" t="s">
        <v>60</v>
      </c>
      <c r="D375" s="71">
        <v>160</v>
      </c>
    </row>
    <row r="376" spans="1:4" ht="15">
      <c r="A376" s="69"/>
      <c r="B376" s="69"/>
      <c r="C376" s="70" t="s">
        <v>51</v>
      </c>
      <c r="D376" s="71">
        <v>24</v>
      </c>
    </row>
    <row r="377" spans="1:4" ht="15">
      <c r="A377" s="69"/>
      <c r="B377" s="69"/>
      <c r="C377" s="70" t="s">
        <v>45</v>
      </c>
      <c r="D377" s="71">
        <v>240</v>
      </c>
    </row>
    <row r="378" spans="1:4" ht="15">
      <c r="A378" s="69"/>
      <c r="B378" s="69"/>
      <c r="C378" s="70" t="s">
        <v>20</v>
      </c>
      <c r="D378" s="71">
        <v>360</v>
      </c>
    </row>
    <row r="379" spans="1:4" ht="15">
      <c r="A379" s="69"/>
      <c r="B379" s="69"/>
      <c r="C379" s="70" t="s">
        <v>53</v>
      </c>
      <c r="D379" s="71">
        <v>16</v>
      </c>
    </row>
    <row r="380" spans="1:4" ht="15">
      <c r="A380" s="69"/>
      <c r="B380" s="69"/>
      <c r="C380" s="70" t="s">
        <v>68</v>
      </c>
      <c r="D380" s="71">
        <v>200</v>
      </c>
    </row>
    <row r="381" spans="1:4" ht="15">
      <c r="A381" s="69"/>
      <c r="B381" s="38" t="s">
        <v>92</v>
      </c>
      <c r="C381" s="38" t="s">
        <v>43</v>
      </c>
      <c r="D381" s="45">
        <v>240</v>
      </c>
    </row>
    <row r="382" spans="1:4" ht="15">
      <c r="A382" s="69"/>
      <c r="B382" s="69"/>
      <c r="C382" s="70" t="s">
        <v>31</v>
      </c>
      <c r="D382" s="71">
        <v>16</v>
      </c>
    </row>
    <row r="383" spans="1:4" ht="15">
      <c r="A383" s="69"/>
      <c r="B383" s="69"/>
      <c r="C383" s="70" t="s">
        <v>30</v>
      </c>
      <c r="D383" s="71">
        <v>160</v>
      </c>
    </row>
    <row r="384" spans="1:4" ht="15">
      <c r="A384" s="69"/>
      <c r="B384" s="69"/>
      <c r="C384" s="70" t="s">
        <v>39</v>
      </c>
      <c r="D384" s="71">
        <v>240</v>
      </c>
    </row>
    <row r="385" spans="1:4" ht="15">
      <c r="A385" s="69"/>
      <c r="B385" s="69"/>
      <c r="C385" s="70" t="s">
        <v>60</v>
      </c>
      <c r="D385" s="71">
        <v>160</v>
      </c>
    </row>
    <row r="386" spans="1:4" ht="15">
      <c r="A386" s="69"/>
      <c r="B386" s="69"/>
      <c r="C386" s="70" t="s">
        <v>51</v>
      </c>
      <c r="D386" s="71">
        <v>24</v>
      </c>
    </row>
    <row r="387" spans="1:4" ht="15">
      <c r="A387" s="69"/>
      <c r="B387" s="69"/>
      <c r="C387" s="70" t="s">
        <v>90</v>
      </c>
      <c r="D387" s="71">
        <v>240</v>
      </c>
    </row>
    <row r="388" spans="1:4" ht="15">
      <c r="A388" s="69"/>
      <c r="B388" s="69"/>
      <c r="C388" s="70" t="s">
        <v>25</v>
      </c>
      <c r="D388" s="71">
        <v>160</v>
      </c>
    </row>
    <row r="389" spans="1:4" ht="15">
      <c r="A389" s="69"/>
      <c r="B389" s="69"/>
      <c r="C389" s="70" t="s">
        <v>28</v>
      </c>
      <c r="D389" s="71">
        <v>16</v>
      </c>
    </row>
    <row r="390" spans="1:4" ht="15">
      <c r="A390" s="69"/>
      <c r="B390" s="69"/>
      <c r="C390" s="70" t="s">
        <v>26</v>
      </c>
      <c r="D390" s="71">
        <v>16</v>
      </c>
    </row>
    <row r="391" spans="1:4" ht="15">
      <c r="A391" s="69"/>
      <c r="B391" s="69"/>
      <c r="C391" s="70" t="s">
        <v>181</v>
      </c>
      <c r="D391" s="71">
        <v>240</v>
      </c>
    </row>
    <row r="392" spans="1:4" ht="15">
      <c r="A392" s="69"/>
      <c r="B392" s="69"/>
      <c r="C392" s="70" t="s">
        <v>186</v>
      </c>
      <c r="D392" s="71">
        <v>40</v>
      </c>
    </row>
    <row r="393" spans="1:4" ht="15">
      <c r="A393" s="69"/>
      <c r="B393" s="69"/>
      <c r="C393" s="70" t="s">
        <v>190</v>
      </c>
      <c r="D393" s="71">
        <v>160</v>
      </c>
    </row>
    <row r="394" spans="1:4" ht="15">
      <c r="A394" s="69"/>
      <c r="B394" s="38" t="s">
        <v>69</v>
      </c>
      <c r="C394" s="38" t="s">
        <v>105</v>
      </c>
      <c r="D394" s="45">
        <v>280</v>
      </c>
    </row>
    <row r="395" spans="1:4" ht="15">
      <c r="A395" s="69"/>
      <c r="B395" s="69"/>
      <c r="C395" s="70" t="s">
        <v>60</v>
      </c>
      <c r="D395" s="71">
        <v>160</v>
      </c>
    </row>
    <row r="396" spans="1:4" ht="15">
      <c r="A396" s="69"/>
      <c r="B396" s="69"/>
      <c r="C396" s="70" t="s">
        <v>90</v>
      </c>
      <c r="D396" s="71">
        <v>240</v>
      </c>
    </row>
    <row r="397" spans="1:4" ht="15">
      <c r="A397" s="69"/>
      <c r="B397" s="69"/>
      <c r="C397" s="70" t="s">
        <v>53</v>
      </c>
      <c r="D397" s="71">
        <v>16</v>
      </c>
    </row>
    <row r="398" spans="1:4" ht="15">
      <c r="A398" s="69"/>
      <c r="B398" s="69"/>
      <c r="C398" s="70" t="s">
        <v>38</v>
      </c>
      <c r="D398" s="71">
        <v>240</v>
      </c>
    </row>
    <row r="399" spans="1:4" ht="15">
      <c r="A399" s="69"/>
      <c r="B399" s="69"/>
      <c r="C399" s="70" t="s">
        <v>76</v>
      </c>
      <c r="D399" s="71">
        <v>176</v>
      </c>
    </row>
    <row r="400" spans="1:4" ht="15">
      <c r="A400" s="69"/>
      <c r="B400" s="38" t="s">
        <v>100</v>
      </c>
      <c r="C400" s="38" t="s">
        <v>65</v>
      </c>
      <c r="D400" s="45">
        <v>280</v>
      </c>
    </row>
    <row r="401" spans="1:4" ht="15">
      <c r="A401" s="69"/>
      <c r="B401" s="69"/>
      <c r="C401" s="70" t="s">
        <v>50</v>
      </c>
      <c r="D401" s="71">
        <v>320</v>
      </c>
    </row>
    <row r="402" spans="1:4" ht="15">
      <c r="A402" s="38" t="s">
        <v>171</v>
      </c>
      <c r="B402" s="38" t="s">
        <v>66</v>
      </c>
      <c r="C402" s="38" t="s">
        <v>18</v>
      </c>
      <c r="D402" s="45">
        <v>640</v>
      </c>
    </row>
    <row r="403" spans="1:4" ht="15">
      <c r="A403" s="69"/>
      <c r="B403" s="69"/>
      <c r="C403" s="70" t="s">
        <v>41</v>
      </c>
      <c r="D403" s="71">
        <v>240</v>
      </c>
    </row>
    <row r="404" spans="1:4" ht="15">
      <c r="A404" s="69"/>
      <c r="B404" s="69"/>
      <c r="C404" s="70" t="s">
        <v>60</v>
      </c>
      <c r="D404" s="71">
        <v>160</v>
      </c>
    </row>
    <row r="405" spans="1:4" ht="15">
      <c r="A405" s="69"/>
      <c r="B405" s="69"/>
      <c r="C405" s="70" t="s">
        <v>59</v>
      </c>
      <c r="D405" s="71">
        <v>200</v>
      </c>
    </row>
    <row r="406" spans="1:4" ht="15">
      <c r="A406" s="69"/>
      <c r="B406" s="69"/>
      <c r="C406" s="70" t="s">
        <v>187</v>
      </c>
      <c r="D406" s="71">
        <v>120</v>
      </c>
    </row>
    <row r="407" spans="1:4" ht="15">
      <c r="A407" s="69"/>
      <c r="B407" s="69"/>
      <c r="C407" s="70" t="s">
        <v>68</v>
      </c>
      <c r="D407" s="71">
        <v>200</v>
      </c>
    </row>
    <row r="408" spans="1:4" ht="15">
      <c r="A408" s="69"/>
      <c r="B408" s="38" t="s">
        <v>92</v>
      </c>
      <c r="C408" s="38" t="s">
        <v>31</v>
      </c>
      <c r="D408" s="45">
        <v>16</v>
      </c>
    </row>
    <row r="409" spans="1:4" ht="15">
      <c r="A409" s="69"/>
      <c r="B409" s="69"/>
      <c r="C409" s="70" t="s">
        <v>41</v>
      </c>
      <c r="D409" s="71">
        <v>240</v>
      </c>
    </row>
    <row r="410" spans="1:4" ht="15">
      <c r="A410" s="69"/>
      <c r="B410" s="69"/>
      <c r="C410" s="70" t="s">
        <v>39</v>
      </c>
      <c r="D410" s="71">
        <v>240</v>
      </c>
    </row>
    <row r="411" spans="1:4" ht="15">
      <c r="A411" s="69"/>
      <c r="B411" s="69"/>
      <c r="C411" s="70" t="s">
        <v>60</v>
      </c>
      <c r="D411" s="71">
        <v>160</v>
      </c>
    </row>
    <row r="412" spans="1:4" ht="15">
      <c r="A412" s="69"/>
      <c r="B412" s="69"/>
      <c r="C412" s="70" t="s">
        <v>51</v>
      </c>
      <c r="D412" s="71">
        <v>24</v>
      </c>
    </row>
    <row r="413" spans="1:4" ht="15">
      <c r="A413" s="69"/>
      <c r="B413" s="69"/>
      <c r="C413" s="70" t="s">
        <v>90</v>
      </c>
      <c r="D413" s="71">
        <v>240</v>
      </c>
    </row>
    <row r="414" spans="1:4" ht="15">
      <c r="A414" s="69"/>
      <c r="B414" s="69"/>
      <c r="C414" s="70" t="s">
        <v>174</v>
      </c>
      <c r="D414" s="71">
        <v>240</v>
      </c>
    </row>
    <row r="415" spans="1:4" ht="15">
      <c r="A415" s="69"/>
      <c r="B415" s="69"/>
      <c r="C415" s="70" t="s">
        <v>25</v>
      </c>
      <c r="D415" s="71">
        <v>160</v>
      </c>
    </row>
    <row r="416" spans="1:4" ht="15">
      <c r="A416" s="69"/>
      <c r="B416" s="69"/>
      <c r="C416" s="70" t="s">
        <v>28</v>
      </c>
      <c r="D416" s="71">
        <v>16</v>
      </c>
    </row>
    <row r="417" spans="1:4" ht="15">
      <c r="A417" s="69"/>
      <c r="B417" s="69"/>
      <c r="C417" s="70" t="s">
        <v>26</v>
      </c>
      <c r="D417" s="71">
        <v>16</v>
      </c>
    </row>
    <row r="418" spans="1:4" ht="15">
      <c r="A418" s="69"/>
      <c r="B418" s="69"/>
      <c r="C418" s="70" t="s">
        <v>33</v>
      </c>
      <c r="D418" s="71">
        <v>40</v>
      </c>
    </row>
    <row r="419" spans="1:4" ht="15">
      <c r="A419" s="69"/>
      <c r="B419" s="69"/>
      <c r="C419" s="70" t="s">
        <v>53</v>
      </c>
      <c r="D419" s="71">
        <v>16</v>
      </c>
    </row>
    <row r="420" spans="1:4" ht="15">
      <c r="A420" s="69"/>
      <c r="B420" s="69"/>
      <c r="C420" s="70" t="s">
        <v>186</v>
      </c>
      <c r="D420" s="71">
        <v>40</v>
      </c>
    </row>
    <row r="421" spans="1:4" ht="15">
      <c r="A421" s="69"/>
      <c r="B421" s="38" t="s">
        <v>69</v>
      </c>
      <c r="C421" s="38" t="s">
        <v>43</v>
      </c>
      <c r="D421" s="45">
        <v>240</v>
      </c>
    </row>
    <row r="422" spans="1:4" ht="15">
      <c r="A422" s="69"/>
      <c r="B422" s="69"/>
      <c r="C422" s="70" t="s">
        <v>60</v>
      </c>
      <c r="D422" s="71">
        <v>160</v>
      </c>
    </row>
    <row r="423" spans="1:4" ht="15">
      <c r="A423" s="69"/>
      <c r="B423" s="69"/>
      <c r="C423" s="70" t="s">
        <v>90</v>
      </c>
      <c r="D423" s="71">
        <v>240</v>
      </c>
    </row>
    <row r="424" spans="1:4" ht="15">
      <c r="A424" s="69"/>
      <c r="B424" s="69"/>
      <c r="C424" s="70" t="s">
        <v>53</v>
      </c>
      <c r="D424" s="71">
        <v>16</v>
      </c>
    </row>
    <row r="425" spans="1:4" ht="15">
      <c r="A425" s="69"/>
      <c r="B425" s="69"/>
      <c r="C425" s="70" t="s">
        <v>78</v>
      </c>
      <c r="D425" s="71">
        <v>296</v>
      </c>
    </row>
    <row r="426" spans="1:4" ht="15">
      <c r="A426" s="69"/>
      <c r="B426" s="69"/>
      <c r="C426" s="70" t="s">
        <v>38</v>
      </c>
      <c r="D426" s="71">
        <v>240</v>
      </c>
    </row>
    <row r="427" spans="1:4" ht="15">
      <c r="A427" s="69"/>
      <c r="B427" s="38" t="s">
        <v>100</v>
      </c>
      <c r="C427" s="38" t="s">
        <v>47</v>
      </c>
      <c r="D427" s="45">
        <v>280</v>
      </c>
    </row>
    <row r="428" spans="1:4" ht="15">
      <c r="A428" s="69"/>
      <c r="B428" s="69"/>
      <c r="C428" s="70" t="s">
        <v>50</v>
      </c>
      <c r="D428" s="71">
        <v>320</v>
      </c>
    </row>
    <row r="429" spans="1:4" ht="15">
      <c r="A429" s="38" t="s">
        <v>175</v>
      </c>
      <c r="B429" s="38" t="s">
        <v>66</v>
      </c>
      <c r="C429" s="38" t="s">
        <v>105</v>
      </c>
      <c r="D429" s="45">
        <v>280</v>
      </c>
    </row>
    <row r="430" spans="1:4" ht="15">
      <c r="A430" s="69"/>
      <c r="B430" s="69"/>
      <c r="C430" s="70" t="s">
        <v>64</v>
      </c>
      <c r="D430" s="71">
        <v>160</v>
      </c>
    </row>
    <row r="431" spans="1:4" ht="15">
      <c r="A431" s="69"/>
      <c r="B431" s="69"/>
      <c r="C431" s="70" t="s">
        <v>172</v>
      </c>
      <c r="D431" s="71">
        <v>640</v>
      </c>
    </row>
    <row r="432" spans="1:4" ht="15">
      <c r="A432" s="69"/>
      <c r="B432" s="69"/>
      <c r="C432" s="70" t="s">
        <v>60</v>
      </c>
      <c r="D432" s="71">
        <v>160</v>
      </c>
    </row>
    <row r="433" spans="1:4" ht="15">
      <c r="A433" s="69"/>
      <c r="B433" s="69"/>
      <c r="C433" s="70" t="s">
        <v>51</v>
      </c>
      <c r="D433" s="71">
        <v>24</v>
      </c>
    </row>
    <row r="434" spans="1:4" ht="15">
      <c r="A434" s="69"/>
      <c r="B434" s="69"/>
      <c r="C434" s="70" t="s">
        <v>174</v>
      </c>
      <c r="D434" s="71">
        <v>240</v>
      </c>
    </row>
    <row r="435" spans="1:4" ht="15">
      <c r="A435" s="69"/>
      <c r="B435" s="69"/>
      <c r="C435" s="70" t="s">
        <v>20</v>
      </c>
      <c r="D435" s="71">
        <v>360</v>
      </c>
    </row>
    <row r="436" spans="1:4" ht="15">
      <c r="A436" s="69"/>
      <c r="B436" s="69"/>
      <c r="C436" s="70" t="s">
        <v>53</v>
      </c>
      <c r="D436" s="71">
        <v>16</v>
      </c>
    </row>
    <row r="437" spans="1:4" ht="15">
      <c r="A437" s="69"/>
      <c r="B437" s="69"/>
      <c r="C437" s="70" t="s">
        <v>68</v>
      </c>
      <c r="D437" s="71">
        <v>200</v>
      </c>
    </row>
    <row r="438" spans="1:4" ht="15">
      <c r="A438" s="69"/>
      <c r="B438" s="38" t="s">
        <v>92</v>
      </c>
      <c r="C438" s="38" t="s">
        <v>31</v>
      </c>
      <c r="D438" s="45">
        <v>16</v>
      </c>
    </row>
    <row r="439" spans="1:4" ht="15">
      <c r="A439" s="69"/>
      <c r="B439" s="69"/>
      <c r="C439" s="70" t="s">
        <v>30</v>
      </c>
      <c r="D439" s="71">
        <v>160</v>
      </c>
    </row>
    <row r="440" spans="1:4" ht="15">
      <c r="A440" s="69"/>
      <c r="B440" s="69"/>
      <c r="C440" s="70" t="s">
        <v>24</v>
      </c>
      <c r="D440" s="71">
        <v>184</v>
      </c>
    </row>
    <row r="441" spans="1:4" ht="15">
      <c r="A441" s="69"/>
      <c r="B441" s="69"/>
      <c r="C441" s="70" t="s">
        <v>39</v>
      </c>
      <c r="D441" s="71">
        <v>240</v>
      </c>
    </row>
    <row r="442" spans="1:4" ht="15">
      <c r="A442" s="69"/>
      <c r="B442" s="69"/>
      <c r="C442" s="70" t="s">
        <v>60</v>
      </c>
      <c r="D442" s="71">
        <v>160</v>
      </c>
    </row>
    <row r="443" spans="1:4" ht="15">
      <c r="A443" s="69"/>
      <c r="B443" s="69"/>
      <c r="C443" s="70" t="s">
        <v>51</v>
      </c>
      <c r="D443" s="71">
        <v>24</v>
      </c>
    </row>
    <row r="444" spans="1:4" ht="15">
      <c r="A444" s="69"/>
      <c r="B444" s="69"/>
      <c r="C444" s="70" t="s">
        <v>90</v>
      </c>
      <c r="D444" s="71">
        <v>240</v>
      </c>
    </row>
    <row r="445" spans="1:4" ht="15">
      <c r="A445" s="69"/>
      <c r="B445" s="69"/>
      <c r="C445" s="70" t="s">
        <v>45</v>
      </c>
      <c r="D445" s="71">
        <v>240</v>
      </c>
    </row>
    <row r="446" spans="1:4" ht="15">
      <c r="A446" s="69"/>
      <c r="B446" s="69"/>
      <c r="C446" s="70" t="s">
        <v>58</v>
      </c>
      <c r="D446" s="71">
        <v>120</v>
      </c>
    </row>
    <row r="447" spans="1:4" ht="15">
      <c r="A447" s="69"/>
      <c r="B447" s="69"/>
      <c r="C447" s="70" t="s">
        <v>174</v>
      </c>
      <c r="D447" s="71">
        <v>240</v>
      </c>
    </row>
    <row r="448" spans="1:4" ht="15">
      <c r="A448" s="69"/>
      <c r="B448" s="69"/>
      <c r="C448" s="70" t="s">
        <v>27</v>
      </c>
      <c r="D448" s="71">
        <v>80</v>
      </c>
    </row>
    <row r="449" spans="1:4" ht="15">
      <c r="A449" s="69"/>
      <c r="B449" s="69"/>
      <c r="C449" s="70" t="s">
        <v>25</v>
      </c>
      <c r="D449" s="71">
        <v>160</v>
      </c>
    </row>
    <row r="450" spans="1:4" ht="15">
      <c r="A450" s="69"/>
      <c r="B450" s="69"/>
      <c r="C450" s="70" t="s">
        <v>28</v>
      </c>
      <c r="D450" s="71">
        <v>16</v>
      </c>
    </row>
    <row r="451" spans="1:4" ht="15">
      <c r="A451" s="69"/>
      <c r="B451" s="69"/>
      <c r="C451" s="70" t="s">
        <v>26</v>
      </c>
      <c r="D451" s="71">
        <v>16</v>
      </c>
    </row>
    <row r="452" spans="1:4" ht="15">
      <c r="A452" s="69"/>
      <c r="B452" s="69"/>
      <c r="C452" s="70" t="s">
        <v>186</v>
      </c>
      <c r="D452" s="71">
        <v>40</v>
      </c>
    </row>
    <row r="453" spans="1:4" ht="15">
      <c r="A453" s="69"/>
      <c r="B453" s="69"/>
      <c r="C453" s="70" t="s">
        <v>189</v>
      </c>
      <c r="D453" s="71">
        <v>120</v>
      </c>
    </row>
    <row r="454" spans="1:4" ht="15">
      <c r="A454" s="69"/>
      <c r="B454" s="38" t="s">
        <v>69</v>
      </c>
      <c r="C454" s="38" t="s">
        <v>60</v>
      </c>
      <c r="D454" s="45">
        <v>160</v>
      </c>
    </row>
    <row r="455" spans="1:4" ht="15">
      <c r="A455" s="69"/>
      <c r="B455" s="69"/>
      <c r="C455" s="70" t="s">
        <v>90</v>
      </c>
      <c r="D455" s="71">
        <v>240</v>
      </c>
    </row>
    <row r="456" spans="1:4" ht="15">
      <c r="A456" s="69"/>
      <c r="B456" s="69"/>
      <c r="C456" s="70" t="s">
        <v>45</v>
      </c>
      <c r="D456" s="71">
        <v>240</v>
      </c>
    </row>
    <row r="457" spans="1:4" ht="15">
      <c r="A457" s="69"/>
      <c r="B457" s="69"/>
      <c r="C457" s="70" t="s">
        <v>53</v>
      </c>
      <c r="D457" s="71">
        <v>16</v>
      </c>
    </row>
    <row r="458" spans="1:4" ht="15">
      <c r="A458" s="69"/>
      <c r="B458" s="69"/>
      <c r="C458" s="70" t="s">
        <v>38</v>
      </c>
      <c r="D458" s="71">
        <v>240</v>
      </c>
    </row>
    <row r="459" spans="1:4" ht="15">
      <c r="A459" s="69"/>
      <c r="B459" s="69"/>
      <c r="C459" s="70" t="s">
        <v>76</v>
      </c>
      <c r="D459" s="71">
        <v>176</v>
      </c>
    </row>
    <row r="460" spans="1:4" ht="15">
      <c r="A460" s="69"/>
      <c r="B460" s="38" t="s">
        <v>100</v>
      </c>
      <c r="C460" s="38" t="s">
        <v>105</v>
      </c>
      <c r="D460" s="45">
        <v>280</v>
      </c>
    </row>
    <row r="461" spans="1:4" ht="15">
      <c r="A461" s="69"/>
      <c r="B461" s="69"/>
      <c r="C461" s="70" t="s">
        <v>50</v>
      </c>
      <c r="D461" s="71">
        <v>320</v>
      </c>
    </row>
    <row r="462" spans="1:4" ht="15">
      <c r="A462" s="38" t="s">
        <v>176</v>
      </c>
      <c r="B462" s="38" t="s">
        <v>66</v>
      </c>
      <c r="C462" s="38" t="s">
        <v>60</v>
      </c>
      <c r="D462" s="45">
        <v>160</v>
      </c>
    </row>
    <row r="463" spans="1:4" ht="15">
      <c r="A463" s="69"/>
      <c r="B463" s="69"/>
      <c r="C463" s="70" t="s">
        <v>51</v>
      </c>
      <c r="D463" s="71">
        <v>24</v>
      </c>
    </row>
    <row r="464" spans="1:4" ht="15">
      <c r="A464" s="69"/>
      <c r="B464" s="69"/>
      <c r="C464" s="70" t="s">
        <v>45</v>
      </c>
      <c r="D464" s="71">
        <v>240</v>
      </c>
    </row>
    <row r="465" spans="1:4" ht="15">
      <c r="A465" s="69"/>
      <c r="B465" s="69"/>
      <c r="C465" s="70" t="s">
        <v>20</v>
      </c>
      <c r="D465" s="71">
        <v>360</v>
      </c>
    </row>
    <row r="466" spans="1:4" ht="15">
      <c r="A466" s="69"/>
      <c r="B466" s="69"/>
      <c r="C466" s="70" t="s">
        <v>173</v>
      </c>
      <c r="D466" s="71">
        <v>640</v>
      </c>
    </row>
    <row r="467" spans="1:4" ht="15">
      <c r="A467" s="69"/>
      <c r="B467" s="69"/>
      <c r="C467" s="70" t="s">
        <v>187</v>
      </c>
      <c r="D467" s="71">
        <v>120</v>
      </c>
    </row>
    <row r="468" spans="1:4" ht="15">
      <c r="A468" s="69"/>
      <c r="B468" s="69"/>
      <c r="C468" s="70" t="s">
        <v>68</v>
      </c>
      <c r="D468" s="71">
        <v>200</v>
      </c>
    </row>
    <row r="469" spans="1:4" ht="15">
      <c r="A469" s="69"/>
      <c r="B469" s="38" t="s">
        <v>92</v>
      </c>
      <c r="C469" s="38" t="s">
        <v>43</v>
      </c>
      <c r="D469" s="45">
        <v>240</v>
      </c>
    </row>
    <row r="470" spans="1:4" ht="15">
      <c r="A470" s="69"/>
      <c r="B470" s="69"/>
      <c r="C470" s="70" t="s">
        <v>31</v>
      </c>
      <c r="D470" s="71">
        <v>16</v>
      </c>
    </row>
    <row r="471" spans="1:4" ht="15">
      <c r="A471" s="69"/>
      <c r="B471" s="69"/>
      <c r="C471" s="70" t="s">
        <v>30</v>
      </c>
      <c r="D471" s="71">
        <v>160</v>
      </c>
    </row>
    <row r="472" spans="1:4" ht="15">
      <c r="A472" s="69"/>
      <c r="B472" s="69"/>
      <c r="C472" s="70" t="s">
        <v>5</v>
      </c>
      <c r="D472" s="71">
        <v>320</v>
      </c>
    </row>
    <row r="473" spans="1:4" ht="15">
      <c r="A473" s="69"/>
      <c r="B473" s="69"/>
      <c r="C473" s="70" t="s">
        <v>39</v>
      </c>
      <c r="D473" s="71">
        <v>240</v>
      </c>
    </row>
    <row r="474" spans="1:4" ht="15">
      <c r="A474" s="69"/>
      <c r="B474" s="69"/>
      <c r="C474" s="70" t="s">
        <v>60</v>
      </c>
      <c r="D474" s="71">
        <v>160</v>
      </c>
    </row>
    <row r="475" spans="1:4" ht="15">
      <c r="A475" s="69"/>
      <c r="B475" s="69"/>
      <c r="C475" s="70" t="s">
        <v>51</v>
      </c>
      <c r="D475" s="71">
        <v>24</v>
      </c>
    </row>
    <row r="476" spans="1:4" ht="15">
      <c r="A476" s="69"/>
      <c r="B476" s="69"/>
      <c r="C476" s="70" t="s">
        <v>90</v>
      </c>
      <c r="D476" s="71">
        <v>240</v>
      </c>
    </row>
    <row r="477" spans="1:4" ht="15">
      <c r="A477" s="69"/>
      <c r="B477" s="69"/>
      <c r="C477" s="70" t="s">
        <v>174</v>
      </c>
      <c r="D477" s="71">
        <v>240</v>
      </c>
    </row>
    <row r="478" spans="1:4" ht="15">
      <c r="A478" s="69"/>
      <c r="B478" s="69"/>
      <c r="C478" s="70" t="s">
        <v>25</v>
      </c>
      <c r="D478" s="71">
        <v>160</v>
      </c>
    </row>
    <row r="479" spans="1:4" ht="15">
      <c r="A479" s="69"/>
      <c r="B479" s="69"/>
      <c r="C479" s="70" t="s">
        <v>28</v>
      </c>
      <c r="D479" s="71">
        <v>16</v>
      </c>
    </row>
    <row r="480" spans="1:4" ht="15">
      <c r="A480" s="69"/>
      <c r="B480" s="69"/>
      <c r="C480" s="70" t="s">
        <v>26</v>
      </c>
      <c r="D480" s="71">
        <v>16</v>
      </c>
    </row>
    <row r="481" spans="1:4" ht="15">
      <c r="A481" s="69"/>
      <c r="B481" s="69"/>
      <c r="C481" s="70" t="s">
        <v>53</v>
      </c>
      <c r="D481" s="71">
        <v>16</v>
      </c>
    </row>
    <row r="482" spans="1:4" ht="15">
      <c r="A482" s="69"/>
      <c r="B482" s="69"/>
      <c r="C482" s="70" t="s">
        <v>186</v>
      </c>
      <c r="D482" s="71">
        <v>40</v>
      </c>
    </row>
    <row r="483" spans="1:4" ht="15">
      <c r="A483" s="69"/>
      <c r="B483" s="38" t="s">
        <v>69</v>
      </c>
      <c r="C483" s="38" t="s">
        <v>42</v>
      </c>
      <c r="D483" s="45">
        <v>240</v>
      </c>
    </row>
    <row r="484" spans="1:4" ht="15">
      <c r="A484" s="69"/>
      <c r="B484" s="69"/>
      <c r="C484" s="70" t="s">
        <v>60</v>
      </c>
      <c r="D484" s="71">
        <v>160</v>
      </c>
    </row>
    <row r="485" spans="1:4" ht="15">
      <c r="A485" s="69"/>
      <c r="B485" s="69"/>
      <c r="C485" s="70" t="s">
        <v>90</v>
      </c>
      <c r="D485" s="71">
        <v>240</v>
      </c>
    </row>
    <row r="486" spans="1:4" ht="15">
      <c r="A486" s="69"/>
      <c r="B486" s="69"/>
      <c r="C486" s="70" t="s">
        <v>53</v>
      </c>
      <c r="D486" s="71">
        <v>16</v>
      </c>
    </row>
    <row r="487" spans="1:4" ht="15">
      <c r="A487" s="69"/>
      <c r="B487" s="69"/>
      <c r="C487" s="70" t="s">
        <v>77</v>
      </c>
      <c r="D487" s="71">
        <v>480</v>
      </c>
    </row>
    <row r="488" spans="1:4" ht="15">
      <c r="A488" s="69"/>
      <c r="B488" s="69"/>
      <c r="C488" s="70" t="s">
        <v>38</v>
      </c>
      <c r="D488" s="71">
        <v>240</v>
      </c>
    </row>
    <row r="489" spans="1:4" ht="15">
      <c r="A489" s="69"/>
      <c r="B489" s="38" t="s">
        <v>100</v>
      </c>
      <c r="C489" s="38" t="s">
        <v>47</v>
      </c>
      <c r="D489" s="45">
        <v>280</v>
      </c>
    </row>
    <row r="490" spans="1:4" ht="15">
      <c r="A490" s="69"/>
      <c r="B490" s="69"/>
      <c r="C490" s="70" t="s">
        <v>48</v>
      </c>
      <c r="D490" s="71">
        <v>280</v>
      </c>
    </row>
    <row r="491" spans="1:4" ht="15">
      <c r="A491" s="38" t="s">
        <v>177</v>
      </c>
      <c r="B491" s="38" t="s">
        <v>66</v>
      </c>
      <c r="C491" s="38" t="s">
        <v>10</v>
      </c>
      <c r="D491" s="45">
        <v>640</v>
      </c>
    </row>
    <row r="492" spans="1:4" ht="15">
      <c r="A492" s="69"/>
      <c r="B492" s="69"/>
      <c r="C492" s="70" t="s">
        <v>64</v>
      </c>
      <c r="D492" s="71">
        <v>160</v>
      </c>
    </row>
    <row r="493" spans="1:4" ht="15">
      <c r="A493" s="69"/>
      <c r="B493" s="69"/>
      <c r="C493" s="70" t="s">
        <v>41</v>
      </c>
      <c r="D493" s="71">
        <v>240</v>
      </c>
    </row>
    <row r="494" spans="1:4" ht="15">
      <c r="A494" s="69"/>
      <c r="B494" s="69"/>
      <c r="C494" s="70" t="s">
        <v>60</v>
      </c>
      <c r="D494" s="71">
        <v>160</v>
      </c>
    </row>
    <row r="495" spans="1:4" ht="15">
      <c r="A495" s="69"/>
      <c r="B495" s="69"/>
      <c r="C495" s="70" t="s">
        <v>51</v>
      </c>
      <c r="D495" s="71">
        <v>24</v>
      </c>
    </row>
    <row r="496" spans="1:4" ht="15">
      <c r="A496" s="69"/>
      <c r="B496" s="69"/>
      <c r="C496" s="70" t="s">
        <v>20</v>
      </c>
      <c r="D496" s="71">
        <v>360</v>
      </c>
    </row>
    <row r="497" spans="1:4" ht="15">
      <c r="A497" s="69"/>
      <c r="B497" s="69"/>
      <c r="C497" s="70" t="s">
        <v>53</v>
      </c>
      <c r="D497" s="71">
        <v>16</v>
      </c>
    </row>
    <row r="498" spans="1:4" ht="15">
      <c r="A498" s="69"/>
      <c r="B498" s="69"/>
      <c r="C498" s="70" t="s">
        <v>68</v>
      </c>
      <c r="D498" s="71">
        <v>200</v>
      </c>
    </row>
    <row r="499" spans="1:4" ht="15">
      <c r="A499" s="69"/>
      <c r="B499" s="38" t="s">
        <v>92</v>
      </c>
      <c r="C499" s="38" t="s">
        <v>105</v>
      </c>
      <c r="D499" s="45">
        <v>280</v>
      </c>
    </row>
    <row r="500" spans="1:4" ht="15">
      <c r="A500" s="69"/>
      <c r="B500" s="69"/>
      <c r="C500" s="70" t="s">
        <v>39</v>
      </c>
      <c r="D500" s="71">
        <v>240</v>
      </c>
    </row>
    <row r="501" spans="1:4" ht="15">
      <c r="A501" s="69"/>
      <c r="B501" s="69"/>
      <c r="C501" s="70" t="s">
        <v>60</v>
      </c>
      <c r="D501" s="71">
        <v>160</v>
      </c>
    </row>
    <row r="502" spans="1:4" ht="15">
      <c r="A502" s="69"/>
      <c r="B502" s="69"/>
      <c r="C502" s="70" t="s">
        <v>51</v>
      </c>
      <c r="D502" s="71">
        <v>24</v>
      </c>
    </row>
    <row r="503" spans="1:4" ht="15">
      <c r="A503" s="69"/>
      <c r="B503" s="69"/>
      <c r="C503" s="70" t="s">
        <v>90</v>
      </c>
      <c r="D503" s="71">
        <v>240</v>
      </c>
    </row>
    <row r="504" spans="1:4" ht="15">
      <c r="A504" s="69"/>
      <c r="B504" s="69"/>
      <c r="C504" s="70" t="s">
        <v>174</v>
      </c>
      <c r="D504" s="71">
        <v>240</v>
      </c>
    </row>
    <row r="505" spans="1:4" ht="15">
      <c r="A505" s="69"/>
      <c r="B505" s="69"/>
      <c r="C505" s="70" t="s">
        <v>32</v>
      </c>
      <c r="D505" s="71">
        <v>32</v>
      </c>
    </row>
    <row r="506" spans="1:4" ht="15">
      <c r="A506" s="69"/>
      <c r="B506" s="69"/>
      <c r="C506" s="70" t="s">
        <v>34</v>
      </c>
      <c r="D506" s="71">
        <v>40</v>
      </c>
    </row>
    <row r="507" spans="1:4" ht="15">
      <c r="A507" s="69"/>
      <c r="B507" s="69"/>
      <c r="C507" s="70" t="s">
        <v>25</v>
      </c>
      <c r="D507" s="71">
        <v>160</v>
      </c>
    </row>
    <row r="508" spans="1:4" ht="15">
      <c r="A508" s="69"/>
      <c r="B508" s="69"/>
      <c r="C508" s="70" t="s">
        <v>28</v>
      </c>
      <c r="D508" s="71">
        <v>16</v>
      </c>
    </row>
    <row r="509" spans="1:4" ht="15">
      <c r="A509" s="69"/>
      <c r="B509" s="69"/>
      <c r="C509" s="70" t="s">
        <v>26</v>
      </c>
      <c r="D509" s="71">
        <v>16</v>
      </c>
    </row>
    <row r="510" spans="1:4" ht="15">
      <c r="A510" s="69"/>
      <c r="B510" s="69"/>
      <c r="C510" s="70" t="s">
        <v>33</v>
      </c>
      <c r="D510" s="71">
        <v>40</v>
      </c>
    </row>
    <row r="511" spans="1:4" ht="15">
      <c r="A511" s="69"/>
      <c r="B511" s="69"/>
      <c r="C511" s="70" t="s">
        <v>35</v>
      </c>
      <c r="D511" s="71">
        <v>136</v>
      </c>
    </row>
    <row r="512" spans="1:4" ht="15">
      <c r="A512" s="69"/>
      <c r="B512" s="69"/>
      <c r="C512" s="70" t="s">
        <v>53</v>
      </c>
      <c r="D512" s="71">
        <v>16</v>
      </c>
    </row>
    <row r="513" spans="1:4" ht="15">
      <c r="A513" s="69"/>
      <c r="B513" s="69"/>
      <c r="C513" s="70" t="s">
        <v>186</v>
      </c>
      <c r="D513" s="71">
        <v>40</v>
      </c>
    </row>
    <row r="514" spans="1:4" ht="15">
      <c r="A514" s="69"/>
      <c r="B514" s="38" t="s">
        <v>69</v>
      </c>
      <c r="C514" s="38" t="s">
        <v>47</v>
      </c>
      <c r="D514" s="45">
        <v>280</v>
      </c>
    </row>
    <row r="515" spans="1:4" ht="15">
      <c r="A515" s="69"/>
      <c r="B515" s="69"/>
      <c r="C515" s="70" t="s">
        <v>149</v>
      </c>
      <c r="D515" s="71">
        <v>360</v>
      </c>
    </row>
    <row r="516" spans="1:4" ht="15">
      <c r="A516" s="69"/>
      <c r="B516" s="69"/>
      <c r="C516" s="70" t="s">
        <v>41</v>
      </c>
      <c r="D516" s="71">
        <v>240</v>
      </c>
    </row>
    <row r="517" spans="1:4" ht="15">
      <c r="A517" s="69"/>
      <c r="B517" s="69"/>
      <c r="C517" s="70" t="s">
        <v>60</v>
      </c>
      <c r="D517" s="71">
        <v>160</v>
      </c>
    </row>
    <row r="518" spans="1:4" ht="15">
      <c r="A518" s="69"/>
      <c r="B518" s="69"/>
      <c r="C518" s="70" t="s">
        <v>90</v>
      </c>
      <c r="D518" s="71">
        <v>240</v>
      </c>
    </row>
    <row r="519" spans="1:4" ht="15">
      <c r="A519" s="69"/>
      <c r="B519" s="69"/>
      <c r="C519" s="70" t="s">
        <v>53</v>
      </c>
      <c r="D519" s="71">
        <v>16</v>
      </c>
    </row>
    <row r="520" spans="1:4" ht="15">
      <c r="A520" s="69"/>
      <c r="B520" s="38" t="s">
        <v>100</v>
      </c>
      <c r="C520" s="38" t="s">
        <v>47</v>
      </c>
      <c r="D520" s="45">
        <v>280</v>
      </c>
    </row>
    <row r="521" spans="1:4" ht="15">
      <c r="A521" s="69"/>
      <c r="B521" s="69"/>
      <c r="C521" s="70" t="s">
        <v>46</v>
      </c>
      <c r="D521" s="71">
        <v>280</v>
      </c>
    </row>
    <row r="522" spans="1:4" ht="15">
      <c r="A522" s="38" t="s">
        <v>184</v>
      </c>
      <c r="B522" s="38" t="s">
        <v>66</v>
      </c>
      <c r="C522" s="38" t="s">
        <v>183</v>
      </c>
      <c r="D522" s="45">
        <v>80</v>
      </c>
    </row>
    <row r="523" spans="1:4" ht="15">
      <c r="A523" s="69"/>
      <c r="B523" s="69"/>
      <c r="C523" s="70" t="s">
        <v>185</v>
      </c>
      <c r="D523" s="71">
        <v>800</v>
      </c>
    </row>
    <row r="524" spans="1:4" ht="15">
      <c r="A524" s="38" t="s">
        <v>179</v>
      </c>
      <c r="B524" s="38" t="s">
        <v>179</v>
      </c>
      <c r="C524" s="38" t="s">
        <v>179</v>
      </c>
      <c r="D524" s="45"/>
    </row>
    <row r="525" spans="1:4" ht="15">
      <c r="A525" s="42" t="s">
        <v>146</v>
      </c>
      <c r="B525" s="43"/>
      <c r="C525" s="43"/>
      <c r="D525" s="85">
        <v>95064</v>
      </c>
    </row>
  </sheetData>
  <sheetProtection/>
  <printOptions/>
  <pageMargins left="0.7" right="0.7" top="0.75" bottom="0.75" header="0.3" footer="0.3"/>
  <pageSetup horizontalDpi="600" verticalDpi="600" orientation="portrait" paperSize="9" scale="43" r:id="rId1"/>
  <rowBreaks count="2" manualBreakCount="2">
    <brk id="79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3:T70"/>
  <sheetViews>
    <sheetView view="pageBreakPreview" zoomScale="60" workbookViewId="0" topLeftCell="A13">
      <selection activeCell="B41" sqref="B41"/>
    </sheetView>
  </sheetViews>
  <sheetFormatPr defaultColWidth="9.140625" defaultRowHeight="15"/>
  <cols>
    <col min="1" max="1" width="24.00390625" style="0" bestFit="1" customWidth="1"/>
    <col min="2" max="19" width="12.00390625" style="0" bestFit="1" customWidth="1"/>
    <col min="20" max="21" width="12.57421875" style="0" bestFit="1" customWidth="1"/>
  </cols>
  <sheetData>
    <row r="3" spans="1:20" ht="15">
      <c r="A3" s="41" t="s">
        <v>180</v>
      </c>
      <c r="B3" s="41" t="s">
        <v>108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ht="15">
      <c r="A4" s="41" t="s">
        <v>136</v>
      </c>
      <c r="B4" s="38" t="s">
        <v>152</v>
      </c>
      <c r="C4" s="84" t="s">
        <v>160</v>
      </c>
      <c r="D4" s="84" t="s">
        <v>161</v>
      </c>
      <c r="E4" s="84" t="s">
        <v>162</v>
      </c>
      <c r="F4" s="84" t="s">
        <v>163</v>
      </c>
      <c r="G4" s="84" t="s">
        <v>164</v>
      </c>
      <c r="H4" s="84" t="s">
        <v>165</v>
      </c>
      <c r="I4" s="84" t="s">
        <v>166</v>
      </c>
      <c r="J4" s="84" t="s">
        <v>178</v>
      </c>
      <c r="K4" s="84" t="s">
        <v>167</v>
      </c>
      <c r="L4" s="84" t="s">
        <v>168</v>
      </c>
      <c r="M4" s="84" t="s">
        <v>169</v>
      </c>
      <c r="N4" s="84" t="s">
        <v>170</v>
      </c>
      <c r="O4" s="84" t="s">
        <v>171</v>
      </c>
      <c r="P4" s="84" t="s">
        <v>175</v>
      </c>
      <c r="Q4" s="84" t="s">
        <v>176</v>
      </c>
      <c r="R4" s="84" t="s">
        <v>177</v>
      </c>
      <c r="S4" s="84" t="s">
        <v>184</v>
      </c>
      <c r="T4" s="44" t="s">
        <v>146</v>
      </c>
    </row>
    <row r="5" spans="1:20" ht="15">
      <c r="A5" s="38" t="s">
        <v>15</v>
      </c>
      <c r="B5" s="46"/>
      <c r="C5" s="47"/>
      <c r="D5" s="47"/>
      <c r="E5" s="47"/>
      <c r="F5" s="47">
        <v>640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5">
        <v>640</v>
      </c>
    </row>
    <row r="6" spans="1:20" ht="15">
      <c r="A6" s="70" t="s">
        <v>43</v>
      </c>
      <c r="B6" s="81">
        <v>240</v>
      </c>
      <c r="C6" s="82"/>
      <c r="D6" s="82">
        <v>240</v>
      </c>
      <c r="E6" s="82">
        <v>240</v>
      </c>
      <c r="F6" s="82"/>
      <c r="G6" s="82"/>
      <c r="H6" s="82">
        <v>720</v>
      </c>
      <c r="I6" s="82"/>
      <c r="J6" s="82"/>
      <c r="K6" s="82">
        <v>480</v>
      </c>
      <c r="L6" s="82"/>
      <c r="M6" s="82"/>
      <c r="N6" s="82">
        <v>240</v>
      </c>
      <c r="O6" s="82">
        <v>240</v>
      </c>
      <c r="P6" s="82"/>
      <c r="Q6" s="82">
        <v>240</v>
      </c>
      <c r="R6" s="82"/>
      <c r="S6" s="82"/>
      <c r="T6" s="71">
        <v>2640</v>
      </c>
    </row>
    <row r="7" spans="1:20" ht="15">
      <c r="A7" s="70" t="s">
        <v>29</v>
      </c>
      <c r="B7" s="81"/>
      <c r="C7" s="82">
        <v>320</v>
      </c>
      <c r="D7" s="82"/>
      <c r="E7" s="82"/>
      <c r="F7" s="82"/>
      <c r="G7" s="82"/>
      <c r="H7" s="82"/>
      <c r="I7" s="82"/>
      <c r="J7" s="82"/>
      <c r="K7" s="82"/>
      <c r="L7" s="82">
        <v>320</v>
      </c>
      <c r="M7" s="82"/>
      <c r="N7" s="82"/>
      <c r="O7" s="82"/>
      <c r="P7" s="82"/>
      <c r="Q7" s="82"/>
      <c r="R7" s="82"/>
      <c r="S7" s="82"/>
      <c r="T7" s="71">
        <v>640</v>
      </c>
    </row>
    <row r="8" spans="1:20" ht="15">
      <c r="A8" s="70" t="s">
        <v>62</v>
      </c>
      <c r="B8" s="81"/>
      <c r="C8" s="82"/>
      <c r="D8" s="82">
        <v>40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1">
        <v>40</v>
      </c>
    </row>
    <row r="9" spans="1:20" ht="15">
      <c r="A9" s="70" t="s">
        <v>10</v>
      </c>
      <c r="B9" s="81"/>
      <c r="C9" s="82"/>
      <c r="D9" s="82">
        <v>640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640</v>
      </c>
      <c r="S9" s="82"/>
      <c r="T9" s="71">
        <v>1280</v>
      </c>
    </row>
    <row r="10" spans="1:20" ht="15">
      <c r="A10" s="70" t="s">
        <v>105</v>
      </c>
      <c r="B10" s="81"/>
      <c r="C10" s="82"/>
      <c r="D10" s="82"/>
      <c r="E10" s="82"/>
      <c r="F10" s="82">
        <v>280</v>
      </c>
      <c r="G10" s="82"/>
      <c r="H10" s="82"/>
      <c r="I10" s="82">
        <v>280</v>
      </c>
      <c r="J10" s="82">
        <v>840</v>
      </c>
      <c r="K10" s="82"/>
      <c r="L10" s="82"/>
      <c r="M10" s="82">
        <v>280</v>
      </c>
      <c r="N10" s="82">
        <v>280</v>
      </c>
      <c r="O10" s="82"/>
      <c r="P10" s="82">
        <v>560</v>
      </c>
      <c r="Q10" s="82"/>
      <c r="R10" s="82">
        <v>280</v>
      </c>
      <c r="S10" s="82"/>
      <c r="T10" s="71">
        <v>2800</v>
      </c>
    </row>
    <row r="11" spans="1:20" ht="15">
      <c r="A11" s="70" t="s">
        <v>31</v>
      </c>
      <c r="B11" s="81">
        <v>16</v>
      </c>
      <c r="C11" s="82">
        <v>16</v>
      </c>
      <c r="D11" s="82">
        <v>16</v>
      </c>
      <c r="E11" s="82">
        <v>16</v>
      </c>
      <c r="F11" s="82">
        <v>16</v>
      </c>
      <c r="G11" s="82">
        <v>16</v>
      </c>
      <c r="H11" s="82">
        <v>16</v>
      </c>
      <c r="I11" s="82">
        <v>32</v>
      </c>
      <c r="J11" s="82">
        <v>16</v>
      </c>
      <c r="K11" s="82">
        <v>16</v>
      </c>
      <c r="L11" s="82">
        <v>16</v>
      </c>
      <c r="M11" s="82">
        <v>16</v>
      </c>
      <c r="N11" s="82">
        <v>16</v>
      </c>
      <c r="O11" s="82">
        <v>16</v>
      </c>
      <c r="P11" s="82">
        <v>16</v>
      </c>
      <c r="Q11" s="82">
        <v>16</v>
      </c>
      <c r="R11" s="82"/>
      <c r="S11" s="82"/>
      <c r="T11" s="71">
        <v>272</v>
      </c>
    </row>
    <row r="12" spans="1:20" ht="15">
      <c r="A12" s="70" t="s">
        <v>47</v>
      </c>
      <c r="B12" s="81"/>
      <c r="C12" s="82">
        <v>560</v>
      </c>
      <c r="D12" s="82">
        <v>280</v>
      </c>
      <c r="E12" s="82"/>
      <c r="F12" s="82">
        <v>560</v>
      </c>
      <c r="G12" s="82">
        <v>280</v>
      </c>
      <c r="H12" s="82">
        <v>280</v>
      </c>
      <c r="I12" s="82"/>
      <c r="J12" s="82">
        <v>280</v>
      </c>
      <c r="K12" s="82">
        <v>280</v>
      </c>
      <c r="L12" s="82"/>
      <c r="M12" s="82">
        <v>280</v>
      </c>
      <c r="N12" s="82"/>
      <c r="O12" s="82">
        <v>280</v>
      </c>
      <c r="P12" s="82"/>
      <c r="Q12" s="82">
        <v>280</v>
      </c>
      <c r="R12" s="82">
        <v>560</v>
      </c>
      <c r="S12" s="82"/>
      <c r="T12" s="71">
        <v>3920</v>
      </c>
    </row>
    <row r="13" spans="1:20" ht="15">
      <c r="A13" s="70" t="s">
        <v>30</v>
      </c>
      <c r="B13" s="81"/>
      <c r="C13" s="82"/>
      <c r="D13" s="82"/>
      <c r="E13" s="82"/>
      <c r="F13" s="82"/>
      <c r="G13" s="82">
        <v>160</v>
      </c>
      <c r="H13" s="82">
        <v>160</v>
      </c>
      <c r="I13" s="82"/>
      <c r="J13" s="82">
        <v>160</v>
      </c>
      <c r="K13" s="82"/>
      <c r="L13" s="82">
        <v>160</v>
      </c>
      <c r="M13" s="82"/>
      <c r="N13" s="82">
        <v>160</v>
      </c>
      <c r="O13" s="82"/>
      <c r="P13" s="82">
        <v>160</v>
      </c>
      <c r="Q13" s="82">
        <v>160</v>
      </c>
      <c r="R13" s="82"/>
      <c r="S13" s="82"/>
      <c r="T13" s="71">
        <v>1120</v>
      </c>
    </row>
    <row r="14" spans="1:20" ht="15">
      <c r="A14" s="70" t="s">
        <v>64</v>
      </c>
      <c r="B14" s="81">
        <v>160</v>
      </c>
      <c r="C14" s="82"/>
      <c r="D14" s="82"/>
      <c r="E14" s="82"/>
      <c r="F14" s="82">
        <v>160</v>
      </c>
      <c r="G14" s="82"/>
      <c r="H14" s="82">
        <v>160</v>
      </c>
      <c r="I14" s="82">
        <v>160</v>
      </c>
      <c r="J14" s="82">
        <v>160</v>
      </c>
      <c r="K14" s="82"/>
      <c r="L14" s="82">
        <v>160</v>
      </c>
      <c r="M14" s="82"/>
      <c r="N14" s="82">
        <v>160</v>
      </c>
      <c r="O14" s="82"/>
      <c r="P14" s="82">
        <v>160</v>
      </c>
      <c r="Q14" s="82"/>
      <c r="R14" s="82">
        <v>160</v>
      </c>
      <c r="S14" s="82"/>
      <c r="T14" s="71">
        <v>1440</v>
      </c>
    </row>
    <row r="15" spans="1:20" ht="15">
      <c r="A15" s="70" t="s">
        <v>172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>
        <v>640</v>
      </c>
      <c r="Q15" s="82"/>
      <c r="R15" s="82"/>
      <c r="S15" s="82"/>
      <c r="T15" s="71">
        <v>640</v>
      </c>
    </row>
    <row r="16" spans="1:20" ht="15">
      <c r="A16" s="70" t="s">
        <v>46</v>
      </c>
      <c r="B16" s="81"/>
      <c r="C16" s="82">
        <v>280</v>
      </c>
      <c r="D16" s="82">
        <v>280</v>
      </c>
      <c r="E16" s="82"/>
      <c r="F16" s="82">
        <v>280</v>
      </c>
      <c r="G16" s="82">
        <v>280</v>
      </c>
      <c r="H16" s="82"/>
      <c r="I16" s="82"/>
      <c r="J16" s="82"/>
      <c r="K16" s="82">
        <v>560</v>
      </c>
      <c r="L16" s="82"/>
      <c r="M16" s="82">
        <v>560</v>
      </c>
      <c r="N16" s="82"/>
      <c r="O16" s="82"/>
      <c r="P16" s="82"/>
      <c r="Q16" s="82"/>
      <c r="R16" s="82">
        <v>280</v>
      </c>
      <c r="S16" s="82"/>
      <c r="T16" s="71">
        <v>2520</v>
      </c>
    </row>
    <row r="17" spans="1:20" ht="15">
      <c r="A17" s="70" t="s">
        <v>57</v>
      </c>
      <c r="B17" s="81"/>
      <c r="C17" s="82"/>
      <c r="D17" s="82"/>
      <c r="E17" s="82"/>
      <c r="F17" s="82"/>
      <c r="G17" s="82">
        <v>120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>
        <v>120</v>
      </c>
    </row>
    <row r="18" spans="1:20" ht="15">
      <c r="A18" s="70" t="s">
        <v>11</v>
      </c>
      <c r="B18" s="81">
        <v>800</v>
      </c>
      <c r="C18" s="82"/>
      <c r="D18" s="82"/>
      <c r="E18" s="82"/>
      <c r="F18" s="82"/>
      <c r="G18" s="82"/>
      <c r="H18" s="82"/>
      <c r="I18" s="82"/>
      <c r="J18" s="82"/>
      <c r="K18" s="82"/>
      <c r="L18" s="82">
        <v>800</v>
      </c>
      <c r="M18" s="82"/>
      <c r="N18" s="82"/>
      <c r="O18" s="82"/>
      <c r="P18" s="82"/>
      <c r="Q18" s="82"/>
      <c r="R18" s="82"/>
      <c r="S18" s="82"/>
      <c r="T18" s="71">
        <v>1600</v>
      </c>
    </row>
    <row r="19" spans="1:20" ht="15">
      <c r="A19" s="70" t="s">
        <v>24</v>
      </c>
      <c r="B19" s="81"/>
      <c r="C19" s="82"/>
      <c r="D19" s="82">
        <v>184</v>
      </c>
      <c r="E19" s="82"/>
      <c r="F19" s="82">
        <v>184</v>
      </c>
      <c r="G19" s="82"/>
      <c r="H19" s="82"/>
      <c r="I19" s="82"/>
      <c r="J19" s="82"/>
      <c r="K19" s="82">
        <v>184</v>
      </c>
      <c r="L19" s="82"/>
      <c r="M19" s="82"/>
      <c r="N19" s="82"/>
      <c r="O19" s="82"/>
      <c r="P19" s="82">
        <v>184</v>
      </c>
      <c r="Q19" s="82"/>
      <c r="R19" s="82"/>
      <c r="S19" s="82"/>
      <c r="T19" s="71">
        <v>736</v>
      </c>
    </row>
    <row r="20" spans="1:20" ht="15">
      <c r="A20" s="70" t="s">
        <v>17</v>
      </c>
      <c r="B20" s="81"/>
      <c r="C20" s="82"/>
      <c r="D20" s="82"/>
      <c r="E20" s="82"/>
      <c r="F20" s="82"/>
      <c r="G20" s="82">
        <v>640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1">
        <v>640</v>
      </c>
    </row>
    <row r="21" spans="1:20" ht="15">
      <c r="A21" s="70" t="s">
        <v>16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>
        <v>640</v>
      </c>
      <c r="N21" s="82"/>
      <c r="O21" s="82"/>
      <c r="P21" s="82"/>
      <c r="Q21" s="82"/>
      <c r="R21" s="82"/>
      <c r="S21" s="82"/>
      <c r="T21" s="71">
        <v>640</v>
      </c>
    </row>
    <row r="22" spans="1:20" ht="15">
      <c r="A22" s="70" t="s">
        <v>149</v>
      </c>
      <c r="B22" s="81"/>
      <c r="C22" s="82"/>
      <c r="D22" s="82"/>
      <c r="E22" s="82">
        <v>320</v>
      </c>
      <c r="F22" s="82">
        <v>360</v>
      </c>
      <c r="G22" s="82"/>
      <c r="H22" s="82"/>
      <c r="I22" s="82"/>
      <c r="J22" s="82"/>
      <c r="K22" s="82">
        <v>360</v>
      </c>
      <c r="L22" s="82"/>
      <c r="M22" s="82"/>
      <c r="N22" s="82"/>
      <c r="O22" s="82"/>
      <c r="P22" s="82"/>
      <c r="Q22" s="82"/>
      <c r="R22" s="82">
        <v>360</v>
      </c>
      <c r="S22" s="82"/>
      <c r="T22" s="71">
        <v>1400</v>
      </c>
    </row>
    <row r="23" spans="1:20" ht="15">
      <c r="A23" s="70" t="s">
        <v>14</v>
      </c>
      <c r="B23" s="81"/>
      <c r="C23" s="82">
        <v>640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1">
        <v>640</v>
      </c>
    </row>
    <row r="24" spans="1:20" ht="15">
      <c r="A24" s="70" t="s">
        <v>18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>
        <v>640</v>
      </c>
      <c r="P24" s="82"/>
      <c r="Q24" s="82"/>
      <c r="R24" s="82"/>
      <c r="S24" s="82"/>
      <c r="T24" s="71">
        <v>640</v>
      </c>
    </row>
    <row r="25" spans="1:20" ht="15">
      <c r="A25" s="70" t="s">
        <v>41</v>
      </c>
      <c r="B25" s="81">
        <v>240</v>
      </c>
      <c r="C25" s="82">
        <v>240</v>
      </c>
      <c r="D25" s="82">
        <v>240</v>
      </c>
      <c r="E25" s="82"/>
      <c r="F25" s="82">
        <v>240</v>
      </c>
      <c r="G25" s="82">
        <v>720</v>
      </c>
      <c r="H25" s="82"/>
      <c r="I25" s="82">
        <v>240</v>
      </c>
      <c r="J25" s="82"/>
      <c r="K25" s="82"/>
      <c r="L25" s="82">
        <v>240</v>
      </c>
      <c r="M25" s="82"/>
      <c r="N25" s="82"/>
      <c r="O25" s="82">
        <v>480</v>
      </c>
      <c r="P25" s="82"/>
      <c r="Q25" s="82"/>
      <c r="R25" s="82">
        <v>480</v>
      </c>
      <c r="S25" s="82"/>
      <c r="T25" s="71">
        <v>3120</v>
      </c>
    </row>
    <row r="26" spans="1:20" ht="15">
      <c r="A26" s="70" t="s">
        <v>42</v>
      </c>
      <c r="B26" s="81"/>
      <c r="C26" s="82">
        <v>240</v>
      </c>
      <c r="D26" s="82"/>
      <c r="E26" s="82">
        <v>240</v>
      </c>
      <c r="F26" s="82">
        <v>240</v>
      </c>
      <c r="G26" s="82"/>
      <c r="H26" s="82"/>
      <c r="I26" s="82">
        <v>480</v>
      </c>
      <c r="J26" s="82"/>
      <c r="K26" s="82">
        <v>240</v>
      </c>
      <c r="L26" s="82">
        <v>240</v>
      </c>
      <c r="M26" s="82">
        <v>240</v>
      </c>
      <c r="N26" s="82"/>
      <c r="O26" s="82"/>
      <c r="P26" s="82"/>
      <c r="Q26" s="82">
        <v>240</v>
      </c>
      <c r="R26" s="82"/>
      <c r="S26" s="82"/>
      <c r="T26" s="71">
        <v>2160</v>
      </c>
    </row>
    <row r="27" spans="1:20" ht="15">
      <c r="A27" s="70" t="s">
        <v>13</v>
      </c>
      <c r="B27" s="81"/>
      <c r="C27" s="82"/>
      <c r="D27" s="82"/>
      <c r="E27" s="82"/>
      <c r="F27" s="82"/>
      <c r="G27" s="82"/>
      <c r="H27" s="82">
        <v>640</v>
      </c>
      <c r="I27" s="82"/>
      <c r="J27" s="82">
        <v>640</v>
      </c>
      <c r="K27" s="82"/>
      <c r="L27" s="82"/>
      <c r="M27" s="82"/>
      <c r="N27" s="82"/>
      <c r="O27" s="82"/>
      <c r="P27" s="82"/>
      <c r="Q27" s="82"/>
      <c r="R27" s="82"/>
      <c r="S27" s="82"/>
      <c r="T27" s="71">
        <v>1280</v>
      </c>
    </row>
    <row r="28" spans="1:20" ht="15">
      <c r="A28" s="70" t="s">
        <v>5</v>
      </c>
      <c r="B28" s="81"/>
      <c r="C28" s="82"/>
      <c r="D28" s="82"/>
      <c r="E28" s="82"/>
      <c r="F28" s="82"/>
      <c r="G28" s="82"/>
      <c r="H28" s="82">
        <v>320</v>
      </c>
      <c r="I28" s="82"/>
      <c r="J28" s="82"/>
      <c r="K28" s="82"/>
      <c r="L28" s="82"/>
      <c r="M28" s="82"/>
      <c r="N28" s="82"/>
      <c r="O28" s="82"/>
      <c r="P28" s="82"/>
      <c r="Q28" s="82">
        <v>320</v>
      </c>
      <c r="R28" s="82"/>
      <c r="S28" s="82"/>
      <c r="T28" s="71">
        <v>640</v>
      </c>
    </row>
    <row r="29" spans="1:20" ht="15">
      <c r="A29" s="70" t="s">
        <v>12</v>
      </c>
      <c r="B29" s="81"/>
      <c r="C29" s="82"/>
      <c r="D29" s="82"/>
      <c r="E29" s="82"/>
      <c r="F29" s="82"/>
      <c r="G29" s="82"/>
      <c r="H29" s="82"/>
      <c r="I29" s="82">
        <v>640</v>
      </c>
      <c r="J29" s="82"/>
      <c r="K29" s="82">
        <v>640</v>
      </c>
      <c r="L29" s="82"/>
      <c r="M29" s="82"/>
      <c r="N29" s="82">
        <v>640</v>
      </c>
      <c r="O29" s="82"/>
      <c r="P29" s="82"/>
      <c r="Q29" s="82"/>
      <c r="R29" s="82"/>
      <c r="S29" s="82"/>
      <c r="T29" s="71">
        <v>1920</v>
      </c>
    </row>
    <row r="30" spans="1:20" ht="15">
      <c r="A30" s="70" t="s">
        <v>39</v>
      </c>
      <c r="B30" s="81">
        <v>240</v>
      </c>
      <c r="C30" s="82">
        <v>240</v>
      </c>
      <c r="D30" s="82">
        <v>240</v>
      </c>
      <c r="E30" s="82">
        <v>240</v>
      </c>
      <c r="F30" s="82">
        <v>240</v>
      </c>
      <c r="G30" s="82">
        <v>240</v>
      </c>
      <c r="H30" s="82">
        <v>240</v>
      </c>
      <c r="I30" s="82">
        <v>240</v>
      </c>
      <c r="J30" s="82">
        <v>240</v>
      </c>
      <c r="K30" s="82">
        <v>240</v>
      </c>
      <c r="L30" s="82">
        <v>480</v>
      </c>
      <c r="M30" s="82">
        <v>240</v>
      </c>
      <c r="N30" s="82">
        <v>240</v>
      </c>
      <c r="O30" s="82">
        <v>240</v>
      </c>
      <c r="P30" s="82">
        <v>240</v>
      </c>
      <c r="Q30" s="82">
        <v>240</v>
      </c>
      <c r="R30" s="82">
        <v>240</v>
      </c>
      <c r="S30" s="82"/>
      <c r="T30" s="71">
        <v>4320</v>
      </c>
    </row>
    <row r="31" spans="1:20" ht="15">
      <c r="A31" s="70" t="s">
        <v>60</v>
      </c>
      <c r="B31" s="81">
        <v>480</v>
      </c>
      <c r="C31" s="82">
        <v>480</v>
      </c>
      <c r="D31" s="82">
        <v>480</v>
      </c>
      <c r="E31" s="82">
        <v>480</v>
      </c>
      <c r="F31" s="82">
        <v>480</v>
      </c>
      <c r="G31" s="82">
        <v>480</v>
      </c>
      <c r="H31" s="82">
        <v>480</v>
      </c>
      <c r="I31" s="82">
        <v>480</v>
      </c>
      <c r="J31" s="82">
        <v>480</v>
      </c>
      <c r="K31" s="82">
        <v>480</v>
      </c>
      <c r="L31" s="82">
        <v>480</v>
      </c>
      <c r="M31" s="82">
        <v>480</v>
      </c>
      <c r="N31" s="82">
        <v>480</v>
      </c>
      <c r="O31" s="82">
        <v>480</v>
      </c>
      <c r="P31" s="82">
        <v>480</v>
      </c>
      <c r="Q31" s="82">
        <v>480</v>
      </c>
      <c r="R31" s="82">
        <v>480</v>
      </c>
      <c r="S31" s="82"/>
      <c r="T31" s="71">
        <v>8160</v>
      </c>
    </row>
    <row r="32" spans="1:20" ht="15">
      <c r="A32" s="70" t="s">
        <v>59</v>
      </c>
      <c r="B32" s="81"/>
      <c r="C32" s="82">
        <v>200</v>
      </c>
      <c r="D32" s="82"/>
      <c r="E32" s="82"/>
      <c r="F32" s="82"/>
      <c r="G32" s="82"/>
      <c r="H32" s="82"/>
      <c r="I32" s="82"/>
      <c r="J32" s="82"/>
      <c r="K32" s="82">
        <v>200</v>
      </c>
      <c r="L32" s="82"/>
      <c r="M32" s="82"/>
      <c r="N32" s="82"/>
      <c r="O32" s="82">
        <v>200</v>
      </c>
      <c r="P32" s="82"/>
      <c r="Q32" s="82"/>
      <c r="R32" s="82"/>
      <c r="S32" s="82"/>
      <c r="T32" s="71">
        <v>600</v>
      </c>
    </row>
    <row r="33" spans="1:20" ht="15">
      <c r="A33" s="70" t="s">
        <v>51</v>
      </c>
      <c r="B33" s="81"/>
      <c r="C33" s="82">
        <v>48</v>
      </c>
      <c r="D33" s="82">
        <v>48</v>
      </c>
      <c r="E33" s="82">
        <v>24</v>
      </c>
      <c r="F33" s="82">
        <v>48</v>
      </c>
      <c r="G33" s="82">
        <v>24</v>
      </c>
      <c r="H33" s="82">
        <v>48</v>
      </c>
      <c r="I33" s="82">
        <v>24</v>
      </c>
      <c r="J33" s="82">
        <v>48</v>
      </c>
      <c r="K33" s="82">
        <v>24</v>
      </c>
      <c r="L33" s="82">
        <v>24</v>
      </c>
      <c r="M33" s="82">
        <v>24</v>
      </c>
      <c r="N33" s="82">
        <v>48</v>
      </c>
      <c r="O33" s="82">
        <v>24</v>
      </c>
      <c r="P33" s="82">
        <v>48</v>
      </c>
      <c r="Q33" s="82">
        <v>48</v>
      </c>
      <c r="R33" s="82">
        <v>48</v>
      </c>
      <c r="S33" s="82"/>
      <c r="T33" s="71">
        <v>600</v>
      </c>
    </row>
    <row r="34" spans="1:20" ht="15">
      <c r="A34" s="70" t="s">
        <v>90</v>
      </c>
      <c r="B34" s="81">
        <v>480</v>
      </c>
      <c r="C34" s="82">
        <v>480</v>
      </c>
      <c r="D34" s="82">
        <v>480</v>
      </c>
      <c r="E34" s="82">
        <v>480</v>
      </c>
      <c r="F34" s="82">
        <v>480</v>
      </c>
      <c r="G34" s="82">
        <v>480</v>
      </c>
      <c r="H34" s="82">
        <v>240</v>
      </c>
      <c r="I34" s="82">
        <v>480</v>
      </c>
      <c r="J34" s="82">
        <v>480</v>
      </c>
      <c r="K34" s="82">
        <v>480</v>
      </c>
      <c r="L34" s="82">
        <v>480</v>
      </c>
      <c r="M34" s="82">
        <v>480</v>
      </c>
      <c r="N34" s="82">
        <v>480</v>
      </c>
      <c r="O34" s="82">
        <v>480</v>
      </c>
      <c r="P34" s="82">
        <v>480</v>
      </c>
      <c r="Q34" s="82">
        <v>480</v>
      </c>
      <c r="R34" s="82">
        <v>480</v>
      </c>
      <c r="S34" s="82"/>
      <c r="T34" s="71">
        <v>7920</v>
      </c>
    </row>
    <row r="35" spans="1:20" ht="15">
      <c r="A35" s="70" t="s">
        <v>45</v>
      </c>
      <c r="B35" s="81">
        <v>240</v>
      </c>
      <c r="C35" s="82">
        <v>240</v>
      </c>
      <c r="D35" s="82">
        <v>240</v>
      </c>
      <c r="E35" s="82">
        <v>240</v>
      </c>
      <c r="F35" s="82"/>
      <c r="G35" s="82"/>
      <c r="H35" s="82"/>
      <c r="I35" s="82"/>
      <c r="J35" s="82">
        <v>240</v>
      </c>
      <c r="K35" s="82"/>
      <c r="L35" s="82">
        <v>240</v>
      </c>
      <c r="M35" s="82">
        <v>240</v>
      </c>
      <c r="N35" s="82">
        <v>240</v>
      </c>
      <c r="O35" s="82"/>
      <c r="P35" s="82">
        <v>480</v>
      </c>
      <c r="Q35" s="82">
        <v>240</v>
      </c>
      <c r="R35" s="82"/>
      <c r="S35" s="82"/>
      <c r="T35" s="71">
        <v>2640</v>
      </c>
    </row>
    <row r="36" spans="1:20" ht="15">
      <c r="A36" s="70" t="s">
        <v>58</v>
      </c>
      <c r="B36" s="81"/>
      <c r="C36" s="82"/>
      <c r="D36" s="82"/>
      <c r="E36" s="82">
        <v>120</v>
      </c>
      <c r="F36" s="82"/>
      <c r="G36" s="82">
        <v>120</v>
      </c>
      <c r="H36" s="82"/>
      <c r="I36" s="82"/>
      <c r="J36" s="82"/>
      <c r="K36" s="82">
        <v>120</v>
      </c>
      <c r="L36" s="82"/>
      <c r="M36" s="82">
        <v>120</v>
      </c>
      <c r="N36" s="82"/>
      <c r="O36" s="82"/>
      <c r="P36" s="82">
        <v>120</v>
      </c>
      <c r="Q36" s="82"/>
      <c r="R36" s="82"/>
      <c r="S36" s="82"/>
      <c r="T36" s="71">
        <v>600</v>
      </c>
    </row>
    <row r="37" spans="1:20" ht="15">
      <c r="A37" s="70" t="s">
        <v>174</v>
      </c>
      <c r="B37" s="81">
        <v>240</v>
      </c>
      <c r="C37" s="82">
        <v>240</v>
      </c>
      <c r="D37" s="82"/>
      <c r="E37" s="82">
        <v>240</v>
      </c>
      <c r="F37" s="82"/>
      <c r="G37" s="82">
        <v>240</v>
      </c>
      <c r="H37" s="82">
        <v>240</v>
      </c>
      <c r="I37" s="82">
        <v>240</v>
      </c>
      <c r="J37" s="82">
        <v>240</v>
      </c>
      <c r="K37" s="82">
        <v>240</v>
      </c>
      <c r="L37" s="82">
        <v>240</v>
      </c>
      <c r="M37" s="82">
        <v>240</v>
      </c>
      <c r="N37" s="82"/>
      <c r="O37" s="82">
        <v>240</v>
      </c>
      <c r="P37" s="82">
        <v>480</v>
      </c>
      <c r="Q37" s="82">
        <v>240</v>
      </c>
      <c r="R37" s="82">
        <v>240</v>
      </c>
      <c r="S37" s="82"/>
      <c r="T37" s="71">
        <v>3600</v>
      </c>
    </row>
    <row r="38" spans="1:20" ht="15">
      <c r="A38" s="70" t="s">
        <v>32</v>
      </c>
      <c r="B38" s="81"/>
      <c r="C38" s="82"/>
      <c r="D38" s="82"/>
      <c r="E38" s="82">
        <v>32</v>
      </c>
      <c r="F38" s="82"/>
      <c r="G38" s="82"/>
      <c r="H38" s="82"/>
      <c r="I38" s="82"/>
      <c r="J38" s="82"/>
      <c r="K38" s="82"/>
      <c r="L38" s="82"/>
      <c r="M38" s="82">
        <v>32</v>
      </c>
      <c r="N38" s="82"/>
      <c r="O38" s="82"/>
      <c r="P38" s="82"/>
      <c r="Q38" s="82"/>
      <c r="R38" s="82">
        <v>32</v>
      </c>
      <c r="S38" s="82"/>
      <c r="T38" s="71">
        <v>96</v>
      </c>
    </row>
    <row r="39" spans="1:20" ht="15">
      <c r="A39" s="70" t="s">
        <v>27</v>
      </c>
      <c r="B39" s="81"/>
      <c r="C39" s="82"/>
      <c r="D39" s="82"/>
      <c r="E39" s="82">
        <v>80</v>
      </c>
      <c r="F39" s="82">
        <v>80</v>
      </c>
      <c r="G39" s="82"/>
      <c r="H39" s="82"/>
      <c r="I39" s="82">
        <v>80</v>
      </c>
      <c r="J39" s="82"/>
      <c r="K39" s="82">
        <v>80</v>
      </c>
      <c r="L39" s="82"/>
      <c r="M39" s="82"/>
      <c r="N39" s="82"/>
      <c r="O39" s="82"/>
      <c r="P39" s="82">
        <v>80</v>
      </c>
      <c r="Q39" s="82"/>
      <c r="R39" s="82"/>
      <c r="S39" s="82"/>
      <c r="T39" s="71">
        <v>400</v>
      </c>
    </row>
    <row r="40" spans="1:20" ht="15">
      <c r="A40" s="70" t="s">
        <v>34</v>
      </c>
      <c r="B40" s="81"/>
      <c r="C40" s="82"/>
      <c r="D40" s="82"/>
      <c r="E40" s="82">
        <v>40</v>
      </c>
      <c r="F40" s="82"/>
      <c r="G40" s="82"/>
      <c r="H40" s="82"/>
      <c r="I40" s="82"/>
      <c r="J40" s="82"/>
      <c r="K40" s="82"/>
      <c r="L40" s="82"/>
      <c r="M40" s="82">
        <v>40</v>
      </c>
      <c r="N40" s="82"/>
      <c r="O40" s="82"/>
      <c r="P40" s="82"/>
      <c r="Q40" s="82"/>
      <c r="R40" s="82">
        <v>40</v>
      </c>
      <c r="S40" s="82"/>
      <c r="T40" s="71">
        <v>120</v>
      </c>
    </row>
    <row r="41" spans="1:20" ht="15">
      <c r="A41" s="70" t="s">
        <v>25</v>
      </c>
      <c r="B41" s="81">
        <v>160</v>
      </c>
      <c r="C41" s="82">
        <v>160</v>
      </c>
      <c r="D41" s="82">
        <v>160</v>
      </c>
      <c r="E41" s="82">
        <v>160</v>
      </c>
      <c r="F41" s="82">
        <v>160</v>
      </c>
      <c r="G41" s="82">
        <v>160</v>
      </c>
      <c r="H41" s="82">
        <v>160</v>
      </c>
      <c r="I41" s="82">
        <v>160</v>
      </c>
      <c r="J41" s="82">
        <v>160</v>
      </c>
      <c r="K41" s="82">
        <v>160</v>
      </c>
      <c r="L41" s="82">
        <v>160</v>
      </c>
      <c r="M41" s="82">
        <v>160</v>
      </c>
      <c r="N41" s="82">
        <v>160</v>
      </c>
      <c r="O41" s="82">
        <v>160</v>
      </c>
      <c r="P41" s="82">
        <v>160</v>
      </c>
      <c r="Q41" s="82">
        <v>160</v>
      </c>
      <c r="R41" s="82">
        <v>160</v>
      </c>
      <c r="S41" s="82"/>
      <c r="T41" s="71">
        <v>2720</v>
      </c>
    </row>
    <row r="42" spans="1:20" ht="15">
      <c r="A42" s="70" t="s">
        <v>28</v>
      </c>
      <c r="B42" s="81">
        <v>16</v>
      </c>
      <c r="C42" s="82">
        <v>16</v>
      </c>
      <c r="D42" s="82">
        <v>16</v>
      </c>
      <c r="E42" s="82">
        <v>16</v>
      </c>
      <c r="F42" s="82">
        <v>16</v>
      </c>
      <c r="G42" s="82">
        <v>16</v>
      </c>
      <c r="H42" s="82">
        <v>16</v>
      </c>
      <c r="I42" s="82">
        <v>32</v>
      </c>
      <c r="J42" s="82">
        <v>16</v>
      </c>
      <c r="K42" s="82">
        <v>16</v>
      </c>
      <c r="L42" s="82">
        <v>16</v>
      </c>
      <c r="M42" s="82">
        <v>16</v>
      </c>
      <c r="N42" s="82">
        <v>16</v>
      </c>
      <c r="O42" s="82">
        <v>16</v>
      </c>
      <c r="P42" s="82">
        <v>16</v>
      </c>
      <c r="Q42" s="82">
        <v>16</v>
      </c>
      <c r="R42" s="82">
        <v>16</v>
      </c>
      <c r="S42" s="82"/>
      <c r="T42" s="71">
        <v>288</v>
      </c>
    </row>
    <row r="43" spans="1:20" ht="15">
      <c r="A43" s="70" t="s">
        <v>26</v>
      </c>
      <c r="B43" s="81">
        <v>16</v>
      </c>
      <c r="C43" s="82">
        <v>16</v>
      </c>
      <c r="D43" s="82">
        <v>16</v>
      </c>
      <c r="E43" s="82">
        <v>16</v>
      </c>
      <c r="F43" s="82">
        <v>16</v>
      </c>
      <c r="G43" s="82">
        <v>16</v>
      </c>
      <c r="H43" s="82">
        <v>16</v>
      </c>
      <c r="I43" s="82">
        <v>32</v>
      </c>
      <c r="J43" s="82">
        <v>16</v>
      </c>
      <c r="K43" s="82">
        <v>16</v>
      </c>
      <c r="L43" s="82">
        <v>16</v>
      </c>
      <c r="M43" s="82">
        <v>16</v>
      </c>
      <c r="N43" s="82">
        <v>16</v>
      </c>
      <c r="O43" s="82">
        <v>16</v>
      </c>
      <c r="P43" s="82">
        <v>16</v>
      </c>
      <c r="Q43" s="82">
        <v>16</v>
      </c>
      <c r="R43" s="82">
        <v>16</v>
      </c>
      <c r="S43" s="82"/>
      <c r="T43" s="71">
        <v>288</v>
      </c>
    </row>
    <row r="44" spans="1:20" ht="15">
      <c r="A44" s="70" t="s">
        <v>33</v>
      </c>
      <c r="B44" s="81"/>
      <c r="C44" s="82"/>
      <c r="D44" s="82"/>
      <c r="E44" s="82">
        <v>40</v>
      </c>
      <c r="F44" s="82"/>
      <c r="G44" s="82"/>
      <c r="H44" s="82"/>
      <c r="I44" s="82"/>
      <c r="J44" s="82"/>
      <c r="K44" s="82"/>
      <c r="L44" s="82"/>
      <c r="M44" s="82">
        <v>40</v>
      </c>
      <c r="N44" s="82"/>
      <c r="O44" s="82">
        <v>40</v>
      </c>
      <c r="P44" s="82"/>
      <c r="Q44" s="82"/>
      <c r="R44" s="82">
        <v>40</v>
      </c>
      <c r="S44" s="82"/>
      <c r="T44" s="71">
        <v>160</v>
      </c>
    </row>
    <row r="45" spans="1:20" ht="15">
      <c r="A45" s="70" t="s">
        <v>36</v>
      </c>
      <c r="B45" s="81">
        <v>480</v>
      </c>
      <c r="C45" s="82"/>
      <c r="D45" s="82">
        <v>480</v>
      </c>
      <c r="E45" s="82"/>
      <c r="F45" s="82"/>
      <c r="G45" s="82"/>
      <c r="H45" s="82">
        <v>240</v>
      </c>
      <c r="I45" s="82">
        <v>240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71">
        <v>1440</v>
      </c>
    </row>
    <row r="46" spans="1:20" ht="15">
      <c r="A46" s="70" t="s">
        <v>37</v>
      </c>
      <c r="B46" s="81">
        <v>280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1">
        <v>280</v>
      </c>
    </row>
    <row r="47" spans="1:20" ht="15">
      <c r="A47" s="70" t="s">
        <v>35</v>
      </c>
      <c r="B47" s="81"/>
      <c r="C47" s="82"/>
      <c r="D47" s="82"/>
      <c r="E47" s="82">
        <v>136</v>
      </c>
      <c r="F47" s="82"/>
      <c r="G47" s="82"/>
      <c r="H47" s="82"/>
      <c r="I47" s="82"/>
      <c r="J47" s="82"/>
      <c r="K47" s="82"/>
      <c r="L47" s="82"/>
      <c r="M47" s="82">
        <v>136</v>
      </c>
      <c r="N47" s="82"/>
      <c r="O47" s="82"/>
      <c r="P47" s="82"/>
      <c r="Q47" s="82"/>
      <c r="R47" s="82">
        <v>136</v>
      </c>
      <c r="S47" s="82"/>
      <c r="T47" s="71">
        <v>408</v>
      </c>
    </row>
    <row r="48" spans="1:20" ht="15">
      <c r="A48" s="70" t="s">
        <v>20</v>
      </c>
      <c r="B48" s="81">
        <v>360</v>
      </c>
      <c r="C48" s="82"/>
      <c r="D48" s="82">
        <v>360</v>
      </c>
      <c r="E48" s="82"/>
      <c r="F48" s="82">
        <v>360</v>
      </c>
      <c r="G48" s="82"/>
      <c r="H48" s="82">
        <v>360</v>
      </c>
      <c r="I48" s="82">
        <v>360</v>
      </c>
      <c r="J48" s="82">
        <v>360</v>
      </c>
      <c r="K48" s="82"/>
      <c r="L48" s="82">
        <v>360</v>
      </c>
      <c r="M48" s="82"/>
      <c r="N48" s="82">
        <v>360</v>
      </c>
      <c r="O48" s="82"/>
      <c r="P48" s="82">
        <v>360</v>
      </c>
      <c r="Q48" s="82">
        <v>360</v>
      </c>
      <c r="R48" s="82">
        <v>360</v>
      </c>
      <c r="S48" s="82"/>
      <c r="T48" s="71">
        <v>3960</v>
      </c>
    </row>
    <row r="49" spans="1:20" ht="15">
      <c r="A49" s="70" t="s">
        <v>173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>
        <v>640</v>
      </c>
      <c r="R49" s="82"/>
      <c r="S49" s="82"/>
      <c r="T49" s="71">
        <v>640</v>
      </c>
    </row>
    <row r="50" spans="1:20" ht="15">
      <c r="A50" s="70" t="s">
        <v>53</v>
      </c>
      <c r="B50" s="81">
        <v>32</v>
      </c>
      <c r="C50" s="82">
        <v>32</v>
      </c>
      <c r="D50" s="82">
        <v>32</v>
      </c>
      <c r="E50" s="82">
        <v>32</v>
      </c>
      <c r="F50" s="82">
        <v>48</v>
      </c>
      <c r="G50" s="82">
        <v>32</v>
      </c>
      <c r="H50" s="82">
        <v>32</v>
      </c>
      <c r="I50" s="82">
        <v>48</v>
      </c>
      <c r="J50" s="82">
        <v>32</v>
      </c>
      <c r="K50" s="82">
        <v>32</v>
      </c>
      <c r="L50" s="82">
        <v>48</v>
      </c>
      <c r="M50" s="82">
        <v>32</v>
      </c>
      <c r="N50" s="82">
        <v>32</v>
      </c>
      <c r="O50" s="82">
        <v>32</v>
      </c>
      <c r="P50" s="82">
        <v>32</v>
      </c>
      <c r="Q50" s="82">
        <v>32</v>
      </c>
      <c r="R50" s="82">
        <v>48</v>
      </c>
      <c r="S50" s="82"/>
      <c r="T50" s="71">
        <v>608</v>
      </c>
    </row>
    <row r="51" spans="1:20" ht="15">
      <c r="A51" s="70" t="s">
        <v>63</v>
      </c>
      <c r="B51" s="81"/>
      <c r="C51" s="82"/>
      <c r="D51" s="82"/>
      <c r="E51" s="82"/>
      <c r="F51" s="82"/>
      <c r="G51" s="82"/>
      <c r="H51" s="82"/>
      <c r="I51" s="82">
        <v>64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71">
        <v>64</v>
      </c>
    </row>
    <row r="52" spans="1:20" ht="15">
      <c r="A52" s="70" t="s">
        <v>77</v>
      </c>
      <c r="B52" s="81">
        <v>480</v>
      </c>
      <c r="C52" s="82"/>
      <c r="D52" s="82"/>
      <c r="E52" s="82">
        <v>480</v>
      </c>
      <c r="F52" s="82"/>
      <c r="G52" s="82"/>
      <c r="H52" s="82"/>
      <c r="I52" s="82">
        <v>480</v>
      </c>
      <c r="J52" s="82"/>
      <c r="K52" s="82"/>
      <c r="L52" s="82"/>
      <c r="M52" s="82">
        <v>480</v>
      </c>
      <c r="N52" s="82"/>
      <c r="O52" s="82"/>
      <c r="P52" s="82"/>
      <c r="Q52" s="82">
        <v>480</v>
      </c>
      <c r="R52" s="82"/>
      <c r="S52" s="82"/>
      <c r="T52" s="71">
        <v>2400</v>
      </c>
    </row>
    <row r="53" spans="1:20" ht="15">
      <c r="A53" s="70" t="s">
        <v>78</v>
      </c>
      <c r="B53" s="81"/>
      <c r="C53" s="82">
        <v>296</v>
      </c>
      <c r="D53" s="82"/>
      <c r="E53" s="82"/>
      <c r="F53" s="82"/>
      <c r="G53" s="82"/>
      <c r="H53" s="82">
        <v>296</v>
      </c>
      <c r="I53" s="82"/>
      <c r="J53" s="82"/>
      <c r="K53" s="82"/>
      <c r="L53" s="82">
        <v>296</v>
      </c>
      <c r="M53" s="82"/>
      <c r="N53" s="82"/>
      <c r="O53" s="82">
        <v>296</v>
      </c>
      <c r="P53" s="82"/>
      <c r="Q53" s="82"/>
      <c r="R53" s="82"/>
      <c r="S53" s="82"/>
      <c r="T53" s="71">
        <v>1184</v>
      </c>
    </row>
    <row r="54" spans="1:20" ht="15">
      <c r="A54" s="70" t="s">
        <v>38</v>
      </c>
      <c r="B54" s="81"/>
      <c r="C54" s="82">
        <v>240</v>
      </c>
      <c r="D54" s="82">
        <v>240</v>
      </c>
      <c r="E54" s="82">
        <v>240</v>
      </c>
      <c r="F54" s="82"/>
      <c r="G54" s="82">
        <v>240</v>
      </c>
      <c r="H54" s="82">
        <v>240</v>
      </c>
      <c r="I54" s="82">
        <v>240</v>
      </c>
      <c r="J54" s="82">
        <v>240</v>
      </c>
      <c r="K54" s="82">
        <v>240</v>
      </c>
      <c r="L54" s="82">
        <v>240</v>
      </c>
      <c r="M54" s="82">
        <v>240</v>
      </c>
      <c r="N54" s="82">
        <v>240</v>
      </c>
      <c r="O54" s="82">
        <v>240</v>
      </c>
      <c r="P54" s="82">
        <v>240</v>
      </c>
      <c r="Q54" s="82">
        <v>240</v>
      </c>
      <c r="R54" s="82"/>
      <c r="S54" s="82"/>
      <c r="T54" s="71">
        <v>3360</v>
      </c>
    </row>
    <row r="55" spans="1:20" ht="15">
      <c r="A55" s="70" t="s">
        <v>76</v>
      </c>
      <c r="B55" s="81"/>
      <c r="C55" s="82"/>
      <c r="D55" s="82">
        <v>176</v>
      </c>
      <c r="E55" s="82"/>
      <c r="F55" s="82"/>
      <c r="G55" s="82">
        <v>176</v>
      </c>
      <c r="H55" s="82"/>
      <c r="I55" s="82"/>
      <c r="J55" s="82">
        <v>176</v>
      </c>
      <c r="K55" s="82"/>
      <c r="L55" s="82"/>
      <c r="M55" s="82"/>
      <c r="N55" s="82">
        <v>176</v>
      </c>
      <c r="O55" s="82"/>
      <c r="P55" s="82">
        <v>176</v>
      </c>
      <c r="Q55" s="82"/>
      <c r="R55" s="82"/>
      <c r="S55" s="82"/>
      <c r="T55" s="71">
        <v>880</v>
      </c>
    </row>
    <row r="56" spans="1:20" ht="15">
      <c r="A56" s="70" t="s">
        <v>49</v>
      </c>
      <c r="B56" s="81">
        <v>280</v>
      </c>
      <c r="C56" s="82"/>
      <c r="D56" s="82"/>
      <c r="E56" s="82"/>
      <c r="F56" s="82"/>
      <c r="G56" s="82">
        <v>280</v>
      </c>
      <c r="H56" s="82"/>
      <c r="I56" s="82"/>
      <c r="J56" s="82"/>
      <c r="K56" s="82">
        <v>280</v>
      </c>
      <c r="L56" s="82">
        <v>280</v>
      </c>
      <c r="M56" s="82"/>
      <c r="N56" s="82"/>
      <c r="O56" s="82"/>
      <c r="P56" s="82"/>
      <c r="Q56" s="82"/>
      <c r="R56" s="82"/>
      <c r="S56" s="82"/>
      <c r="T56" s="71">
        <v>1120</v>
      </c>
    </row>
    <row r="57" spans="1:20" ht="15">
      <c r="A57" s="70" t="s">
        <v>48</v>
      </c>
      <c r="B57" s="81">
        <v>280</v>
      </c>
      <c r="C57" s="82"/>
      <c r="D57" s="82"/>
      <c r="E57" s="82">
        <v>280</v>
      </c>
      <c r="F57" s="82">
        <v>280</v>
      </c>
      <c r="G57" s="82"/>
      <c r="H57" s="82"/>
      <c r="I57" s="82"/>
      <c r="J57" s="82">
        <v>280</v>
      </c>
      <c r="K57" s="82"/>
      <c r="L57" s="82">
        <v>280</v>
      </c>
      <c r="M57" s="82">
        <v>280</v>
      </c>
      <c r="N57" s="82"/>
      <c r="O57" s="82"/>
      <c r="P57" s="82"/>
      <c r="Q57" s="82">
        <v>280</v>
      </c>
      <c r="R57" s="82"/>
      <c r="S57" s="82"/>
      <c r="T57" s="71">
        <v>1960</v>
      </c>
    </row>
    <row r="58" spans="1:20" ht="15">
      <c r="A58" s="70" t="s">
        <v>65</v>
      </c>
      <c r="B58" s="81"/>
      <c r="C58" s="82">
        <v>280</v>
      </c>
      <c r="D58" s="82"/>
      <c r="E58" s="82"/>
      <c r="F58" s="82"/>
      <c r="G58" s="82"/>
      <c r="H58" s="82">
        <v>280</v>
      </c>
      <c r="I58" s="82"/>
      <c r="J58" s="82"/>
      <c r="K58" s="82"/>
      <c r="L58" s="82"/>
      <c r="M58" s="82"/>
      <c r="N58" s="82">
        <v>280</v>
      </c>
      <c r="O58" s="82"/>
      <c r="P58" s="82"/>
      <c r="Q58" s="82"/>
      <c r="R58" s="82"/>
      <c r="S58" s="82"/>
      <c r="T58" s="71">
        <v>840</v>
      </c>
    </row>
    <row r="59" spans="1:20" ht="15">
      <c r="A59" s="70" t="s">
        <v>50</v>
      </c>
      <c r="B59" s="81"/>
      <c r="C59" s="82"/>
      <c r="D59" s="82">
        <v>320</v>
      </c>
      <c r="E59" s="82">
        <v>320</v>
      </c>
      <c r="F59" s="82"/>
      <c r="G59" s="82">
        <v>320</v>
      </c>
      <c r="H59" s="82"/>
      <c r="I59" s="82">
        <v>320</v>
      </c>
      <c r="J59" s="82"/>
      <c r="K59" s="82">
        <v>320</v>
      </c>
      <c r="L59" s="82"/>
      <c r="M59" s="82"/>
      <c r="N59" s="82">
        <v>320</v>
      </c>
      <c r="O59" s="82">
        <v>320</v>
      </c>
      <c r="P59" s="82">
        <v>320</v>
      </c>
      <c r="Q59" s="82"/>
      <c r="R59" s="82"/>
      <c r="S59" s="82"/>
      <c r="T59" s="71">
        <v>2560</v>
      </c>
    </row>
    <row r="60" spans="1:20" ht="15">
      <c r="A60" s="70" t="s">
        <v>181</v>
      </c>
      <c r="B60" s="81"/>
      <c r="C60" s="82"/>
      <c r="D60" s="82">
        <v>240</v>
      </c>
      <c r="E60" s="82"/>
      <c r="F60" s="82"/>
      <c r="G60" s="82"/>
      <c r="H60" s="82"/>
      <c r="I60" s="82"/>
      <c r="J60" s="82"/>
      <c r="K60" s="82"/>
      <c r="L60" s="82"/>
      <c r="M60" s="82"/>
      <c r="N60" s="82">
        <v>240</v>
      </c>
      <c r="O60" s="82"/>
      <c r="P60" s="82"/>
      <c r="Q60" s="82"/>
      <c r="R60" s="82"/>
      <c r="S60" s="82"/>
      <c r="T60" s="71">
        <v>480</v>
      </c>
    </row>
    <row r="61" spans="1:20" ht="15">
      <c r="A61" s="70" t="s">
        <v>182</v>
      </c>
      <c r="B61" s="81"/>
      <c r="C61" s="82"/>
      <c r="D61" s="82"/>
      <c r="E61" s="82"/>
      <c r="F61" s="82"/>
      <c r="G61" s="82"/>
      <c r="H61" s="82"/>
      <c r="I61" s="82"/>
      <c r="J61" s="82">
        <v>240</v>
      </c>
      <c r="K61" s="82"/>
      <c r="L61" s="82"/>
      <c r="M61" s="82"/>
      <c r="N61" s="82"/>
      <c r="O61" s="82"/>
      <c r="P61" s="82"/>
      <c r="Q61" s="82"/>
      <c r="R61" s="82"/>
      <c r="S61" s="82"/>
      <c r="T61" s="71">
        <v>240</v>
      </c>
    </row>
    <row r="62" spans="1:20" ht="15">
      <c r="A62" s="70" t="s">
        <v>183</v>
      </c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>
        <v>80</v>
      </c>
      <c r="T62" s="71">
        <v>80</v>
      </c>
    </row>
    <row r="63" spans="1:20" ht="15">
      <c r="A63" s="70" t="s">
        <v>185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>
        <v>800</v>
      </c>
      <c r="T63" s="71">
        <v>800</v>
      </c>
    </row>
    <row r="64" spans="1:20" ht="15">
      <c r="A64" s="70" t="s">
        <v>186</v>
      </c>
      <c r="B64" s="81">
        <v>40</v>
      </c>
      <c r="C64" s="82">
        <v>40</v>
      </c>
      <c r="D64" s="82">
        <v>40</v>
      </c>
      <c r="E64" s="82">
        <v>40</v>
      </c>
      <c r="F64" s="82">
        <v>40</v>
      </c>
      <c r="G64" s="82">
        <v>40</v>
      </c>
      <c r="H64" s="82">
        <v>40</v>
      </c>
      <c r="I64" s="82">
        <v>40</v>
      </c>
      <c r="J64" s="82">
        <v>40</v>
      </c>
      <c r="K64" s="82">
        <v>40</v>
      </c>
      <c r="L64" s="82">
        <v>40</v>
      </c>
      <c r="M64" s="82">
        <v>40</v>
      </c>
      <c r="N64" s="82">
        <v>40</v>
      </c>
      <c r="O64" s="82">
        <v>40</v>
      </c>
      <c r="P64" s="82">
        <v>40</v>
      </c>
      <c r="Q64" s="82">
        <v>40</v>
      </c>
      <c r="R64" s="82">
        <v>40</v>
      </c>
      <c r="S64" s="82"/>
      <c r="T64" s="71">
        <v>680</v>
      </c>
    </row>
    <row r="65" spans="1:20" ht="15">
      <c r="A65" s="70" t="s">
        <v>187</v>
      </c>
      <c r="B65" s="81">
        <v>120</v>
      </c>
      <c r="C65" s="82"/>
      <c r="D65" s="82">
        <v>120</v>
      </c>
      <c r="E65" s="82"/>
      <c r="F65" s="82"/>
      <c r="G65" s="82">
        <v>120</v>
      </c>
      <c r="H65" s="82"/>
      <c r="I65" s="82"/>
      <c r="J65" s="82">
        <v>120</v>
      </c>
      <c r="K65" s="82"/>
      <c r="L65" s="82"/>
      <c r="M65" s="82">
        <v>120</v>
      </c>
      <c r="N65" s="82"/>
      <c r="O65" s="82">
        <v>120</v>
      </c>
      <c r="P65" s="82"/>
      <c r="Q65" s="82">
        <v>120</v>
      </c>
      <c r="R65" s="82"/>
      <c r="S65" s="82"/>
      <c r="T65" s="71">
        <v>840</v>
      </c>
    </row>
    <row r="66" spans="1:20" ht="15">
      <c r="A66" s="70" t="s">
        <v>68</v>
      </c>
      <c r="B66" s="81">
        <v>200</v>
      </c>
      <c r="C66" s="82">
        <v>200</v>
      </c>
      <c r="D66" s="82">
        <v>200</v>
      </c>
      <c r="E66" s="82">
        <v>200</v>
      </c>
      <c r="F66" s="82">
        <v>200</v>
      </c>
      <c r="G66" s="82">
        <v>200</v>
      </c>
      <c r="H66" s="82">
        <v>200</v>
      </c>
      <c r="I66" s="82">
        <v>200</v>
      </c>
      <c r="J66" s="82">
        <v>200</v>
      </c>
      <c r="K66" s="82">
        <v>200</v>
      </c>
      <c r="L66" s="82">
        <v>200</v>
      </c>
      <c r="M66" s="82">
        <v>200</v>
      </c>
      <c r="N66" s="82">
        <v>200</v>
      </c>
      <c r="O66" s="82">
        <v>200</v>
      </c>
      <c r="P66" s="82">
        <v>200</v>
      </c>
      <c r="Q66" s="82">
        <v>200</v>
      </c>
      <c r="R66" s="82">
        <v>200</v>
      </c>
      <c r="S66" s="82"/>
      <c r="T66" s="71">
        <v>3400</v>
      </c>
    </row>
    <row r="67" spans="1:20" ht="15">
      <c r="A67" s="70" t="s">
        <v>188</v>
      </c>
      <c r="B67" s="81"/>
      <c r="C67" s="82">
        <v>160</v>
      </c>
      <c r="D67" s="82"/>
      <c r="E67" s="82"/>
      <c r="F67" s="82"/>
      <c r="G67" s="82"/>
      <c r="H67" s="82">
        <v>160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71">
        <v>320</v>
      </c>
    </row>
    <row r="68" spans="1:20" ht="15">
      <c r="A68" s="70" t="s">
        <v>189</v>
      </c>
      <c r="B68" s="81"/>
      <c r="C68" s="82"/>
      <c r="D68" s="82"/>
      <c r="E68" s="82">
        <v>120</v>
      </c>
      <c r="F68" s="82"/>
      <c r="G68" s="82"/>
      <c r="H68" s="82"/>
      <c r="I68" s="82"/>
      <c r="J68" s="82"/>
      <c r="K68" s="82">
        <v>120</v>
      </c>
      <c r="L68" s="82"/>
      <c r="M68" s="82"/>
      <c r="N68" s="82"/>
      <c r="O68" s="82"/>
      <c r="P68" s="82">
        <v>120</v>
      </c>
      <c r="Q68" s="82"/>
      <c r="R68" s="82"/>
      <c r="S68" s="82"/>
      <c r="T68" s="71">
        <v>360</v>
      </c>
    </row>
    <row r="69" spans="1:20" ht="15">
      <c r="A69" s="70" t="s">
        <v>190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>
        <v>160</v>
      </c>
      <c r="O69" s="82"/>
      <c r="P69" s="82"/>
      <c r="Q69" s="82"/>
      <c r="R69" s="82"/>
      <c r="S69" s="82"/>
      <c r="T69" s="71">
        <v>160</v>
      </c>
    </row>
    <row r="70" spans="1:20" ht="15">
      <c r="A70" s="42" t="s">
        <v>146</v>
      </c>
      <c r="B70" s="49">
        <v>5880</v>
      </c>
      <c r="C70" s="50">
        <v>5664</v>
      </c>
      <c r="D70" s="50">
        <v>5808</v>
      </c>
      <c r="E70" s="50">
        <v>4872</v>
      </c>
      <c r="F70" s="50">
        <v>5408</v>
      </c>
      <c r="G70" s="50">
        <v>5400</v>
      </c>
      <c r="H70" s="50">
        <v>5584</v>
      </c>
      <c r="I70" s="50">
        <v>5592</v>
      </c>
      <c r="J70" s="50">
        <v>5704</v>
      </c>
      <c r="K70" s="50">
        <v>6048</v>
      </c>
      <c r="L70" s="50">
        <v>5816</v>
      </c>
      <c r="M70" s="50">
        <v>5672</v>
      </c>
      <c r="N70" s="50">
        <v>5224</v>
      </c>
      <c r="O70" s="50">
        <v>4800</v>
      </c>
      <c r="P70" s="50">
        <v>5808</v>
      </c>
      <c r="Q70" s="50">
        <v>5568</v>
      </c>
      <c r="R70" s="50">
        <v>5336</v>
      </c>
      <c r="S70" s="50">
        <v>880</v>
      </c>
      <c r="T70" s="85">
        <v>95064</v>
      </c>
    </row>
  </sheetData>
  <sheetProtection/>
  <printOptions/>
  <pageMargins left="0.7" right="0.7" top="0.75" bottom="0.75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D16" sqref="D16:D17"/>
    </sheetView>
  </sheetViews>
  <sheetFormatPr defaultColWidth="9.140625" defaultRowHeight="15"/>
  <cols>
    <col min="1" max="1" width="23.00390625" style="0" bestFit="1" customWidth="1"/>
    <col min="2" max="2" width="5.140625" style="0" customWidth="1"/>
    <col min="3" max="21" width="10.28125" style="0" bestFit="1" customWidth="1"/>
    <col min="22" max="22" width="11.7109375" style="0" bestFit="1" customWidth="1"/>
  </cols>
  <sheetData>
    <row r="3" spans="1:2" ht="15">
      <c r="A3" s="41" t="s">
        <v>180</v>
      </c>
      <c r="B3" s="44"/>
    </row>
    <row r="4" spans="1:2" ht="15">
      <c r="A4" s="41" t="s">
        <v>136</v>
      </c>
      <c r="B4" s="44" t="s">
        <v>147</v>
      </c>
    </row>
    <row r="5" spans="1:2" ht="15">
      <c r="A5" s="38" t="s">
        <v>181</v>
      </c>
      <c r="B5" s="45">
        <v>480</v>
      </c>
    </row>
    <row r="6" spans="1:2" ht="15">
      <c r="A6" s="70" t="s">
        <v>174</v>
      </c>
      <c r="B6" s="71">
        <v>3600</v>
      </c>
    </row>
    <row r="7" spans="1:2" ht="15">
      <c r="A7" s="70" t="s">
        <v>32</v>
      </c>
      <c r="B7" s="71">
        <v>96</v>
      </c>
    </row>
    <row r="8" spans="1:2" ht="15">
      <c r="A8" s="70" t="s">
        <v>27</v>
      </c>
      <c r="B8" s="71">
        <v>400</v>
      </c>
    </row>
    <row r="9" spans="1:2" ht="15">
      <c r="A9" s="70" t="s">
        <v>34</v>
      </c>
      <c r="B9" s="71">
        <v>120</v>
      </c>
    </row>
    <row r="10" spans="1:2" ht="15">
      <c r="A10" s="70" t="s">
        <v>25</v>
      </c>
      <c r="B10" s="71">
        <v>2720</v>
      </c>
    </row>
    <row r="11" spans="1:2" ht="15">
      <c r="A11" s="70" t="s">
        <v>28</v>
      </c>
      <c r="B11" s="71">
        <v>288</v>
      </c>
    </row>
    <row r="12" spans="1:2" ht="15">
      <c r="A12" s="70" t="s">
        <v>26</v>
      </c>
      <c r="B12" s="71">
        <v>288</v>
      </c>
    </row>
    <row r="13" spans="1:2" ht="15">
      <c r="A13" s="70" t="s">
        <v>33</v>
      </c>
      <c r="B13" s="71">
        <v>160</v>
      </c>
    </row>
    <row r="14" spans="1:2" ht="15">
      <c r="A14" s="42" t="s">
        <v>146</v>
      </c>
      <c r="B14" s="85">
        <v>8152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71"/>
  <sheetViews>
    <sheetView tabSelected="1" zoomScalePageLayoutView="0" workbookViewId="0" topLeftCell="A38">
      <selection activeCell="H41" sqref="H41"/>
    </sheetView>
  </sheetViews>
  <sheetFormatPr defaultColWidth="9.140625" defaultRowHeight="15"/>
  <cols>
    <col min="1" max="1" width="17.28125" style="0" customWidth="1"/>
    <col min="2" max="2" width="11.7109375" style="0" customWidth="1"/>
    <col min="3" max="3" width="9.57421875" style="0" customWidth="1"/>
    <col min="4" max="4" width="10.140625" style="0" customWidth="1"/>
    <col min="5" max="5" width="9.00390625" style="0" customWidth="1"/>
    <col min="6" max="6" width="14.7109375" style="0" customWidth="1"/>
    <col min="7" max="7" width="9.8515625" style="0" customWidth="1"/>
  </cols>
  <sheetData>
    <row r="3" spans="1:7" ht="15">
      <c r="A3" s="38"/>
      <c r="B3" s="41" t="s">
        <v>114</v>
      </c>
      <c r="C3" s="89" t="s">
        <v>148</v>
      </c>
      <c r="D3" s="39"/>
      <c r="E3" s="39"/>
      <c r="F3" s="39"/>
      <c r="G3" s="40"/>
    </row>
    <row r="4" spans="1:7" ht="30.75">
      <c r="A4" s="69"/>
      <c r="B4" s="96" t="s">
        <v>191</v>
      </c>
      <c r="C4" s="90"/>
      <c r="D4" s="96" t="s">
        <v>192</v>
      </c>
      <c r="E4" s="90"/>
      <c r="F4" s="91" t="s">
        <v>193</v>
      </c>
      <c r="G4" s="92" t="s">
        <v>195</v>
      </c>
    </row>
    <row r="5" spans="1:7" ht="30">
      <c r="A5" s="41" t="s">
        <v>136</v>
      </c>
      <c r="B5" s="91" t="s">
        <v>194</v>
      </c>
      <c r="C5" s="93" t="s">
        <v>127</v>
      </c>
      <c r="D5" s="91" t="s">
        <v>194</v>
      </c>
      <c r="E5" s="93" t="s">
        <v>127</v>
      </c>
      <c r="F5" s="94"/>
      <c r="G5" s="95"/>
    </row>
    <row r="6" spans="1:7" ht="15">
      <c r="A6" s="38" t="s">
        <v>15</v>
      </c>
      <c r="B6" s="46">
        <v>1</v>
      </c>
      <c r="C6" s="47">
        <v>640</v>
      </c>
      <c r="D6" s="46"/>
      <c r="E6" s="47"/>
      <c r="F6" s="46">
        <v>1</v>
      </c>
      <c r="G6" s="45">
        <v>640</v>
      </c>
    </row>
    <row r="7" spans="1:7" ht="15">
      <c r="A7" s="97" t="s">
        <v>43</v>
      </c>
      <c r="B7" s="141">
        <v>8</v>
      </c>
      <c r="C7" s="142">
        <v>1920</v>
      </c>
      <c r="D7" s="141">
        <v>3</v>
      </c>
      <c r="E7" s="142">
        <v>720</v>
      </c>
      <c r="F7" s="141">
        <v>11</v>
      </c>
      <c r="G7" s="98">
        <v>2640</v>
      </c>
    </row>
    <row r="8" spans="1:7" ht="15">
      <c r="A8" s="70" t="s">
        <v>29</v>
      </c>
      <c r="B8" s="81">
        <v>1</v>
      </c>
      <c r="C8" s="82">
        <v>320</v>
      </c>
      <c r="D8" s="81">
        <v>1</v>
      </c>
      <c r="E8" s="82">
        <v>320</v>
      </c>
      <c r="F8" s="81">
        <v>2</v>
      </c>
      <c r="G8" s="71">
        <v>640</v>
      </c>
    </row>
    <row r="9" spans="1:7" ht="15">
      <c r="A9" s="70" t="s">
        <v>62</v>
      </c>
      <c r="B9" s="81">
        <v>1</v>
      </c>
      <c r="C9" s="82">
        <v>40</v>
      </c>
      <c r="D9" s="81"/>
      <c r="E9" s="82"/>
      <c r="F9" s="81">
        <v>1</v>
      </c>
      <c r="G9" s="71">
        <v>40</v>
      </c>
    </row>
    <row r="10" spans="1:7" ht="15">
      <c r="A10" s="70" t="s">
        <v>185</v>
      </c>
      <c r="B10" s="81">
        <v>1</v>
      </c>
      <c r="C10" s="82">
        <v>800</v>
      </c>
      <c r="D10" s="81"/>
      <c r="E10" s="82"/>
      <c r="F10" s="81">
        <v>1</v>
      </c>
      <c r="G10" s="71">
        <v>800</v>
      </c>
    </row>
    <row r="11" spans="1:7" ht="15">
      <c r="A11" s="70" t="s">
        <v>10</v>
      </c>
      <c r="B11" s="81">
        <v>1</v>
      </c>
      <c r="C11" s="82">
        <v>640</v>
      </c>
      <c r="D11" s="81">
        <v>1</v>
      </c>
      <c r="E11" s="82">
        <v>640</v>
      </c>
      <c r="F11" s="81">
        <v>2</v>
      </c>
      <c r="G11" s="71">
        <v>1280</v>
      </c>
    </row>
    <row r="12" spans="1:7" ht="15">
      <c r="A12" s="70" t="s">
        <v>105</v>
      </c>
      <c r="B12" s="81">
        <v>5</v>
      </c>
      <c r="C12" s="82">
        <v>1400</v>
      </c>
      <c r="D12" s="81">
        <v>5</v>
      </c>
      <c r="E12" s="82">
        <v>1400</v>
      </c>
      <c r="F12" s="81">
        <v>10</v>
      </c>
      <c r="G12" s="71">
        <v>2800</v>
      </c>
    </row>
    <row r="13" spans="1:7" ht="15">
      <c r="A13" s="70" t="s">
        <v>31</v>
      </c>
      <c r="B13" s="81">
        <v>11</v>
      </c>
      <c r="C13" s="82">
        <v>176</v>
      </c>
      <c r="D13" s="81">
        <v>6</v>
      </c>
      <c r="E13" s="82">
        <v>96</v>
      </c>
      <c r="F13" s="81">
        <v>17</v>
      </c>
      <c r="G13" s="71">
        <v>272</v>
      </c>
    </row>
    <row r="14" spans="1:7" ht="15">
      <c r="A14" s="70" t="s">
        <v>47</v>
      </c>
      <c r="B14" s="81">
        <v>9</v>
      </c>
      <c r="C14" s="82">
        <v>2520</v>
      </c>
      <c r="D14" s="81">
        <v>5</v>
      </c>
      <c r="E14" s="82">
        <v>1400</v>
      </c>
      <c r="F14" s="81">
        <v>14</v>
      </c>
      <c r="G14" s="71">
        <v>3920</v>
      </c>
    </row>
    <row r="15" spans="1:7" ht="15">
      <c r="A15" s="97" t="s">
        <v>183</v>
      </c>
      <c r="B15" s="141">
        <v>1</v>
      </c>
      <c r="C15" s="142">
        <v>80</v>
      </c>
      <c r="D15" s="141"/>
      <c r="E15" s="142"/>
      <c r="F15" s="141">
        <v>1</v>
      </c>
      <c r="G15" s="98">
        <v>80</v>
      </c>
    </row>
    <row r="16" spans="1:7" ht="15">
      <c r="A16" s="70" t="s">
        <v>65</v>
      </c>
      <c r="B16" s="81">
        <v>2</v>
      </c>
      <c r="C16" s="82">
        <v>560</v>
      </c>
      <c r="D16" s="81">
        <v>1</v>
      </c>
      <c r="E16" s="82">
        <v>280</v>
      </c>
      <c r="F16" s="81">
        <v>3</v>
      </c>
      <c r="G16" s="71">
        <v>840</v>
      </c>
    </row>
    <row r="17" spans="1:7" ht="15">
      <c r="A17" s="97" t="s">
        <v>189</v>
      </c>
      <c r="B17" s="141">
        <v>2</v>
      </c>
      <c r="C17" s="142">
        <v>240</v>
      </c>
      <c r="D17" s="141">
        <v>1</v>
      </c>
      <c r="E17" s="142">
        <v>120</v>
      </c>
      <c r="F17" s="141">
        <v>3</v>
      </c>
      <c r="G17" s="98">
        <v>360</v>
      </c>
    </row>
    <row r="18" spans="1:7" ht="15">
      <c r="A18" s="70" t="s">
        <v>30</v>
      </c>
      <c r="B18" s="81">
        <v>3</v>
      </c>
      <c r="C18" s="82">
        <v>480</v>
      </c>
      <c r="D18" s="81">
        <v>4</v>
      </c>
      <c r="E18" s="82">
        <v>640</v>
      </c>
      <c r="F18" s="81">
        <v>7</v>
      </c>
      <c r="G18" s="71">
        <v>1120</v>
      </c>
    </row>
    <row r="19" spans="1:7" ht="15">
      <c r="A19" s="97" t="s">
        <v>64</v>
      </c>
      <c r="B19" s="141">
        <v>5</v>
      </c>
      <c r="C19" s="142">
        <v>800</v>
      </c>
      <c r="D19" s="141">
        <v>4</v>
      </c>
      <c r="E19" s="142">
        <v>640</v>
      </c>
      <c r="F19" s="141">
        <v>9</v>
      </c>
      <c r="G19" s="98">
        <v>1440</v>
      </c>
    </row>
    <row r="20" spans="1:7" ht="15">
      <c r="A20" s="70" t="s">
        <v>48</v>
      </c>
      <c r="B20" s="81">
        <v>4</v>
      </c>
      <c r="C20" s="82">
        <v>1120</v>
      </c>
      <c r="D20" s="81">
        <v>3</v>
      </c>
      <c r="E20" s="82">
        <v>840</v>
      </c>
      <c r="F20" s="81">
        <v>7</v>
      </c>
      <c r="G20" s="71">
        <v>1960</v>
      </c>
    </row>
    <row r="21" spans="1:7" ht="15">
      <c r="A21" s="70" t="s">
        <v>188</v>
      </c>
      <c r="B21" s="81">
        <v>2</v>
      </c>
      <c r="C21" s="82">
        <v>320</v>
      </c>
      <c r="D21" s="81"/>
      <c r="E21" s="82"/>
      <c r="F21" s="81">
        <v>2</v>
      </c>
      <c r="G21" s="71">
        <v>320</v>
      </c>
    </row>
    <row r="22" spans="1:7" ht="15">
      <c r="A22" s="70" t="s">
        <v>190</v>
      </c>
      <c r="B22" s="81"/>
      <c r="C22" s="82"/>
      <c r="D22" s="81">
        <v>1</v>
      </c>
      <c r="E22" s="82">
        <v>160</v>
      </c>
      <c r="F22" s="81">
        <v>1</v>
      </c>
      <c r="G22" s="71">
        <v>160</v>
      </c>
    </row>
    <row r="23" spans="1:7" ht="15">
      <c r="A23" s="97" t="s">
        <v>38</v>
      </c>
      <c r="B23" s="141">
        <v>8</v>
      </c>
      <c r="C23" s="142">
        <v>1920</v>
      </c>
      <c r="D23" s="141">
        <v>6</v>
      </c>
      <c r="E23" s="142">
        <v>1440</v>
      </c>
      <c r="F23" s="141">
        <v>14</v>
      </c>
      <c r="G23" s="98">
        <v>3360</v>
      </c>
    </row>
    <row r="24" spans="1:7" ht="15">
      <c r="A24" s="97" t="s">
        <v>187</v>
      </c>
      <c r="B24" s="141">
        <v>4</v>
      </c>
      <c r="C24" s="142">
        <v>480</v>
      </c>
      <c r="D24" s="141">
        <v>3</v>
      </c>
      <c r="E24" s="142">
        <v>360</v>
      </c>
      <c r="F24" s="141">
        <v>7</v>
      </c>
      <c r="G24" s="98">
        <v>840</v>
      </c>
    </row>
    <row r="25" spans="1:7" ht="15">
      <c r="A25" s="70" t="s">
        <v>172</v>
      </c>
      <c r="B25" s="81"/>
      <c r="C25" s="82"/>
      <c r="D25" s="81">
        <v>1</v>
      </c>
      <c r="E25" s="82">
        <v>640</v>
      </c>
      <c r="F25" s="81">
        <v>1</v>
      </c>
      <c r="G25" s="71">
        <v>640</v>
      </c>
    </row>
    <row r="26" spans="1:7" ht="15">
      <c r="A26" s="70" t="s">
        <v>46</v>
      </c>
      <c r="B26" s="81">
        <v>6</v>
      </c>
      <c r="C26" s="82">
        <v>1680</v>
      </c>
      <c r="D26" s="81">
        <v>3</v>
      </c>
      <c r="E26" s="82">
        <v>840</v>
      </c>
      <c r="F26" s="81">
        <v>9</v>
      </c>
      <c r="G26" s="71">
        <v>2520</v>
      </c>
    </row>
    <row r="27" spans="1:7" ht="15">
      <c r="A27" s="70" t="s">
        <v>57</v>
      </c>
      <c r="B27" s="81">
        <v>1</v>
      </c>
      <c r="C27" s="82">
        <v>120</v>
      </c>
      <c r="D27" s="81"/>
      <c r="E27" s="82"/>
      <c r="F27" s="81">
        <v>1</v>
      </c>
      <c r="G27" s="71">
        <v>120</v>
      </c>
    </row>
    <row r="28" spans="1:7" ht="15">
      <c r="A28" s="97" t="s">
        <v>186</v>
      </c>
      <c r="B28" s="141">
        <v>10</v>
      </c>
      <c r="C28" s="142">
        <v>400</v>
      </c>
      <c r="D28" s="141">
        <v>7</v>
      </c>
      <c r="E28" s="142">
        <v>280</v>
      </c>
      <c r="F28" s="141">
        <v>17</v>
      </c>
      <c r="G28" s="98">
        <v>680</v>
      </c>
    </row>
    <row r="29" spans="1:7" ht="15">
      <c r="A29" s="70" t="s">
        <v>11</v>
      </c>
      <c r="B29" s="81">
        <v>1</v>
      </c>
      <c r="C29" s="82">
        <v>800</v>
      </c>
      <c r="D29" s="81">
        <v>1</v>
      </c>
      <c r="E29" s="82">
        <v>800</v>
      </c>
      <c r="F29" s="81">
        <v>2</v>
      </c>
      <c r="G29" s="71">
        <v>1600</v>
      </c>
    </row>
    <row r="30" spans="1:7" ht="15">
      <c r="A30" s="70" t="s">
        <v>24</v>
      </c>
      <c r="B30" s="81">
        <v>3</v>
      </c>
      <c r="C30" s="82">
        <v>552</v>
      </c>
      <c r="D30" s="81">
        <v>1</v>
      </c>
      <c r="E30" s="82">
        <v>184</v>
      </c>
      <c r="F30" s="81">
        <v>4</v>
      </c>
      <c r="G30" s="71">
        <v>736</v>
      </c>
    </row>
    <row r="31" spans="1:7" ht="15">
      <c r="A31" s="70" t="s">
        <v>17</v>
      </c>
      <c r="B31" s="81">
        <v>1</v>
      </c>
      <c r="C31" s="82">
        <v>640</v>
      </c>
      <c r="D31" s="81"/>
      <c r="E31" s="82"/>
      <c r="F31" s="81">
        <v>1</v>
      </c>
      <c r="G31" s="71">
        <v>640</v>
      </c>
    </row>
    <row r="32" spans="1:7" ht="15">
      <c r="A32" s="70" t="s">
        <v>77</v>
      </c>
      <c r="B32" s="81">
        <v>3</v>
      </c>
      <c r="C32" s="82">
        <v>1440</v>
      </c>
      <c r="D32" s="81">
        <v>2</v>
      </c>
      <c r="E32" s="82">
        <v>960</v>
      </c>
      <c r="F32" s="81">
        <v>5</v>
      </c>
      <c r="G32" s="71">
        <v>2400</v>
      </c>
    </row>
    <row r="33" spans="1:7" ht="15">
      <c r="A33" s="70" t="s">
        <v>78</v>
      </c>
      <c r="B33" s="81">
        <v>2</v>
      </c>
      <c r="C33" s="82">
        <v>592</v>
      </c>
      <c r="D33" s="81">
        <v>2</v>
      </c>
      <c r="E33" s="82">
        <v>592</v>
      </c>
      <c r="F33" s="81">
        <v>4</v>
      </c>
      <c r="G33" s="71">
        <v>1184</v>
      </c>
    </row>
    <row r="34" spans="1:7" ht="15">
      <c r="A34" s="70" t="s">
        <v>16</v>
      </c>
      <c r="B34" s="81"/>
      <c r="C34" s="82"/>
      <c r="D34" s="81">
        <v>1</v>
      </c>
      <c r="E34" s="82">
        <v>640</v>
      </c>
      <c r="F34" s="81">
        <v>1</v>
      </c>
      <c r="G34" s="71">
        <v>640</v>
      </c>
    </row>
    <row r="35" spans="1:7" ht="15">
      <c r="A35" s="70" t="s">
        <v>149</v>
      </c>
      <c r="B35" s="81">
        <v>3</v>
      </c>
      <c r="C35" s="82">
        <v>1040</v>
      </c>
      <c r="D35" s="81">
        <v>1</v>
      </c>
      <c r="E35" s="82">
        <v>360</v>
      </c>
      <c r="F35" s="81">
        <v>4</v>
      </c>
      <c r="G35" s="71">
        <v>1400</v>
      </c>
    </row>
    <row r="36" spans="1:7" ht="15">
      <c r="A36" s="70" t="s">
        <v>14</v>
      </c>
      <c r="B36" s="81">
        <v>1</v>
      </c>
      <c r="C36" s="82">
        <v>640</v>
      </c>
      <c r="D36" s="81"/>
      <c r="E36" s="82"/>
      <c r="F36" s="81">
        <v>1</v>
      </c>
      <c r="G36" s="71">
        <v>640</v>
      </c>
    </row>
    <row r="37" spans="1:7" ht="15">
      <c r="A37" s="70" t="s">
        <v>18</v>
      </c>
      <c r="B37" s="81"/>
      <c r="C37" s="82"/>
      <c r="D37" s="81">
        <v>1</v>
      </c>
      <c r="E37" s="82">
        <v>640</v>
      </c>
      <c r="F37" s="81">
        <v>1</v>
      </c>
      <c r="G37" s="71">
        <v>640</v>
      </c>
    </row>
    <row r="38" spans="1:7" ht="15">
      <c r="A38" s="97" t="s">
        <v>41</v>
      </c>
      <c r="B38" s="141">
        <v>8</v>
      </c>
      <c r="C38" s="142">
        <v>1920</v>
      </c>
      <c r="D38" s="141">
        <v>5</v>
      </c>
      <c r="E38" s="142">
        <v>1200</v>
      </c>
      <c r="F38" s="141">
        <v>13</v>
      </c>
      <c r="G38" s="98">
        <v>3120</v>
      </c>
    </row>
    <row r="39" spans="1:7" ht="15">
      <c r="A39" s="97" t="s">
        <v>42</v>
      </c>
      <c r="B39" s="141">
        <v>6</v>
      </c>
      <c r="C39" s="142">
        <v>1440</v>
      </c>
      <c r="D39" s="141">
        <v>3</v>
      </c>
      <c r="E39" s="142">
        <v>720</v>
      </c>
      <c r="F39" s="141">
        <v>9</v>
      </c>
      <c r="G39" s="98">
        <v>2160</v>
      </c>
    </row>
    <row r="40" spans="1:7" ht="15">
      <c r="A40" s="70" t="s">
        <v>13</v>
      </c>
      <c r="B40" s="81">
        <v>2</v>
      </c>
      <c r="C40" s="82">
        <v>1280</v>
      </c>
      <c r="D40" s="81"/>
      <c r="E40" s="82"/>
      <c r="F40" s="81">
        <v>2</v>
      </c>
      <c r="G40" s="71">
        <v>1280</v>
      </c>
    </row>
    <row r="41" spans="1:7" ht="15">
      <c r="A41" s="70" t="s">
        <v>5</v>
      </c>
      <c r="B41" s="81">
        <v>1</v>
      </c>
      <c r="C41" s="82">
        <v>320</v>
      </c>
      <c r="D41" s="81">
        <v>1</v>
      </c>
      <c r="E41" s="82">
        <v>320</v>
      </c>
      <c r="F41" s="81">
        <v>2</v>
      </c>
      <c r="G41" s="71">
        <v>640</v>
      </c>
    </row>
    <row r="42" spans="1:7" ht="15">
      <c r="A42" s="70" t="s">
        <v>12</v>
      </c>
      <c r="B42" s="81">
        <v>2</v>
      </c>
      <c r="C42" s="82">
        <v>1280</v>
      </c>
      <c r="D42" s="81">
        <v>1</v>
      </c>
      <c r="E42" s="82">
        <v>640</v>
      </c>
      <c r="F42" s="81">
        <v>3</v>
      </c>
      <c r="G42" s="71">
        <v>1920</v>
      </c>
    </row>
    <row r="43" spans="1:7" ht="15">
      <c r="A43" s="97" t="s">
        <v>181</v>
      </c>
      <c r="B43" s="141">
        <v>1</v>
      </c>
      <c r="C43" s="142">
        <v>240</v>
      </c>
      <c r="D43" s="141">
        <v>1</v>
      </c>
      <c r="E43" s="142">
        <v>240</v>
      </c>
      <c r="F43" s="141">
        <v>2</v>
      </c>
      <c r="G43" s="98">
        <v>480</v>
      </c>
    </row>
    <row r="44" spans="1:7" ht="15">
      <c r="A44" s="97" t="s">
        <v>39</v>
      </c>
      <c r="B44" s="141">
        <v>10</v>
      </c>
      <c r="C44" s="142">
        <v>2400</v>
      </c>
      <c r="D44" s="141">
        <v>8</v>
      </c>
      <c r="E44" s="142">
        <v>1920</v>
      </c>
      <c r="F44" s="141">
        <v>18</v>
      </c>
      <c r="G44" s="98">
        <v>4320</v>
      </c>
    </row>
    <row r="45" spans="1:7" ht="15">
      <c r="A45" s="97" t="s">
        <v>60</v>
      </c>
      <c r="B45" s="141">
        <v>30</v>
      </c>
      <c r="C45" s="142">
        <v>4800</v>
      </c>
      <c r="D45" s="141">
        <v>21</v>
      </c>
      <c r="E45" s="142">
        <v>3360</v>
      </c>
      <c r="F45" s="141">
        <v>51</v>
      </c>
      <c r="G45" s="98">
        <v>8160</v>
      </c>
    </row>
    <row r="46" spans="1:7" ht="15">
      <c r="A46" s="70" t="s">
        <v>59</v>
      </c>
      <c r="B46" s="81">
        <v>2</v>
      </c>
      <c r="C46" s="82">
        <v>400</v>
      </c>
      <c r="D46" s="81">
        <v>1</v>
      </c>
      <c r="E46" s="82">
        <v>200</v>
      </c>
      <c r="F46" s="81">
        <v>3</v>
      </c>
      <c r="G46" s="71">
        <v>600</v>
      </c>
    </row>
    <row r="47" spans="1:7" ht="15">
      <c r="A47" s="70" t="s">
        <v>51</v>
      </c>
      <c r="B47" s="81">
        <v>14</v>
      </c>
      <c r="C47" s="82">
        <v>336</v>
      </c>
      <c r="D47" s="81">
        <v>11</v>
      </c>
      <c r="E47" s="82">
        <v>264</v>
      </c>
      <c r="F47" s="81">
        <v>25</v>
      </c>
      <c r="G47" s="71">
        <v>600</v>
      </c>
    </row>
    <row r="48" spans="1:7" ht="15">
      <c r="A48" s="97" t="s">
        <v>68</v>
      </c>
      <c r="B48" s="141">
        <v>10</v>
      </c>
      <c r="C48" s="142">
        <v>2000</v>
      </c>
      <c r="D48" s="141">
        <v>7</v>
      </c>
      <c r="E48" s="142">
        <v>1400</v>
      </c>
      <c r="F48" s="141">
        <v>17</v>
      </c>
      <c r="G48" s="98">
        <v>3400</v>
      </c>
    </row>
    <row r="49" spans="1:7" ht="15">
      <c r="A49" s="70" t="s">
        <v>76</v>
      </c>
      <c r="B49" s="81">
        <v>3</v>
      </c>
      <c r="C49" s="82">
        <v>528</v>
      </c>
      <c r="D49" s="81">
        <v>2</v>
      </c>
      <c r="E49" s="82">
        <v>352</v>
      </c>
      <c r="F49" s="81">
        <v>5</v>
      </c>
      <c r="G49" s="71">
        <v>880</v>
      </c>
    </row>
    <row r="50" spans="1:7" ht="15">
      <c r="A50" s="70" t="s">
        <v>182</v>
      </c>
      <c r="B50" s="81">
        <v>1</v>
      </c>
      <c r="C50" s="82">
        <v>240</v>
      </c>
      <c r="D50" s="81"/>
      <c r="E50" s="82"/>
      <c r="F50" s="81">
        <v>1</v>
      </c>
      <c r="G50" s="71">
        <v>240</v>
      </c>
    </row>
    <row r="51" spans="1:7" ht="15">
      <c r="A51" s="70" t="s">
        <v>90</v>
      </c>
      <c r="B51" s="81">
        <v>19</v>
      </c>
      <c r="C51" s="82">
        <v>4560</v>
      </c>
      <c r="D51" s="81">
        <v>14</v>
      </c>
      <c r="E51" s="82">
        <v>3360</v>
      </c>
      <c r="F51" s="81">
        <v>33</v>
      </c>
      <c r="G51" s="71">
        <v>7920</v>
      </c>
    </row>
    <row r="52" spans="1:7" ht="15">
      <c r="A52" s="97" t="s">
        <v>45</v>
      </c>
      <c r="B52" s="141">
        <v>5</v>
      </c>
      <c r="C52" s="142">
        <v>1200</v>
      </c>
      <c r="D52" s="141">
        <v>6</v>
      </c>
      <c r="E52" s="142">
        <v>1440</v>
      </c>
      <c r="F52" s="141">
        <v>11</v>
      </c>
      <c r="G52" s="98">
        <v>2640</v>
      </c>
    </row>
    <row r="53" spans="1:7" ht="15">
      <c r="A53" s="70" t="s">
        <v>58</v>
      </c>
      <c r="B53" s="81">
        <v>3</v>
      </c>
      <c r="C53" s="82">
        <v>360</v>
      </c>
      <c r="D53" s="81">
        <v>2</v>
      </c>
      <c r="E53" s="82">
        <v>240</v>
      </c>
      <c r="F53" s="81">
        <v>5</v>
      </c>
      <c r="G53" s="71">
        <v>600</v>
      </c>
    </row>
    <row r="54" spans="1:7" ht="15">
      <c r="A54" s="97" t="s">
        <v>174</v>
      </c>
      <c r="B54" s="141">
        <v>8</v>
      </c>
      <c r="C54" s="142">
        <v>1920</v>
      </c>
      <c r="D54" s="141">
        <v>7</v>
      </c>
      <c r="E54" s="142">
        <v>1680</v>
      </c>
      <c r="F54" s="141">
        <v>15</v>
      </c>
      <c r="G54" s="98">
        <v>3600</v>
      </c>
    </row>
    <row r="55" spans="1:7" ht="15">
      <c r="A55" s="97" t="s">
        <v>32</v>
      </c>
      <c r="B55" s="141">
        <v>1</v>
      </c>
      <c r="C55" s="142">
        <v>32</v>
      </c>
      <c r="D55" s="141">
        <v>2</v>
      </c>
      <c r="E55" s="142">
        <v>64</v>
      </c>
      <c r="F55" s="141">
        <v>3</v>
      </c>
      <c r="G55" s="98">
        <v>96</v>
      </c>
    </row>
    <row r="56" spans="1:7" ht="15">
      <c r="A56" s="97" t="s">
        <v>27</v>
      </c>
      <c r="B56" s="141">
        <v>4</v>
      </c>
      <c r="C56" s="142">
        <v>320</v>
      </c>
      <c r="D56" s="141">
        <v>1</v>
      </c>
      <c r="E56" s="142">
        <v>80</v>
      </c>
      <c r="F56" s="141">
        <v>5</v>
      </c>
      <c r="G56" s="98">
        <v>400</v>
      </c>
    </row>
    <row r="57" spans="1:7" ht="15">
      <c r="A57" s="97" t="s">
        <v>34</v>
      </c>
      <c r="B57" s="141">
        <v>1</v>
      </c>
      <c r="C57" s="142">
        <v>40</v>
      </c>
      <c r="D57" s="141">
        <v>2</v>
      </c>
      <c r="E57" s="142">
        <v>80</v>
      </c>
      <c r="F57" s="141">
        <v>3</v>
      </c>
      <c r="G57" s="98">
        <v>120</v>
      </c>
    </row>
    <row r="58" spans="1:7" ht="15">
      <c r="A58" s="97" t="s">
        <v>25</v>
      </c>
      <c r="B58" s="141">
        <v>10</v>
      </c>
      <c r="C58" s="142">
        <v>1600</v>
      </c>
      <c r="D58" s="141">
        <v>7</v>
      </c>
      <c r="E58" s="142">
        <v>1120</v>
      </c>
      <c r="F58" s="141">
        <v>17</v>
      </c>
      <c r="G58" s="98">
        <v>2720</v>
      </c>
    </row>
    <row r="59" spans="1:7" ht="15">
      <c r="A59" s="97" t="s">
        <v>28</v>
      </c>
      <c r="B59" s="141">
        <v>11</v>
      </c>
      <c r="C59" s="142">
        <v>176</v>
      </c>
      <c r="D59" s="141">
        <v>7</v>
      </c>
      <c r="E59" s="142">
        <v>112</v>
      </c>
      <c r="F59" s="141">
        <v>18</v>
      </c>
      <c r="G59" s="98">
        <v>288</v>
      </c>
    </row>
    <row r="60" spans="1:7" ht="15">
      <c r="A60" s="97" t="s">
        <v>26</v>
      </c>
      <c r="B60" s="141">
        <v>11</v>
      </c>
      <c r="C60" s="142">
        <v>176</v>
      </c>
      <c r="D60" s="141">
        <v>7</v>
      </c>
      <c r="E60" s="142">
        <v>112</v>
      </c>
      <c r="F60" s="141">
        <v>18</v>
      </c>
      <c r="G60" s="98">
        <v>288</v>
      </c>
    </row>
    <row r="61" spans="1:7" ht="15">
      <c r="A61" s="97" t="s">
        <v>33</v>
      </c>
      <c r="B61" s="141">
        <v>1</v>
      </c>
      <c r="C61" s="142">
        <v>40</v>
      </c>
      <c r="D61" s="141">
        <v>3</v>
      </c>
      <c r="E61" s="142">
        <v>120</v>
      </c>
      <c r="F61" s="141">
        <v>4</v>
      </c>
      <c r="G61" s="98">
        <v>160</v>
      </c>
    </row>
    <row r="62" spans="1:7" ht="15">
      <c r="A62" s="70" t="s">
        <v>36</v>
      </c>
      <c r="B62" s="81">
        <v>6</v>
      </c>
      <c r="C62" s="82">
        <v>1440</v>
      </c>
      <c r="D62" s="81"/>
      <c r="E62" s="82"/>
      <c r="F62" s="81">
        <v>6</v>
      </c>
      <c r="G62" s="71">
        <v>1440</v>
      </c>
    </row>
    <row r="63" spans="1:7" ht="15">
      <c r="A63" s="70" t="s">
        <v>37</v>
      </c>
      <c r="B63" s="81">
        <v>1</v>
      </c>
      <c r="C63" s="82">
        <v>280</v>
      </c>
      <c r="D63" s="81"/>
      <c r="E63" s="82"/>
      <c r="F63" s="81">
        <v>1</v>
      </c>
      <c r="G63" s="71">
        <v>280</v>
      </c>
    </row>
    <row r="64" spans="1:7" ht="15">
      <c r="A64" s="97" t="s">
        <v>35</v>
      </c>
      <c r="B64" s="141">
        <v>1</v>
      </c>
      <c r="C64" s="142">
        <v>136</v>
      </c>
      <c r="D64" s="141">
        <v>2</v>
      </c>
      <c r="E64" s="142">
        <v>272</v>
      </c>
      <c r="F64" s="141">
        <v>3</v>
      </c>
      <c r="G64" s="98">
        <v>408</v>
      </c>
    </row>
    <row r="65" spans="1:7" ht="15">
      <c r="A65" s="97" t="s">
        <v>20</v>
      </c>
      <c r="B65" s="141">
        <v>6</v>
      </c>
      <c r="C65" s="142">
        <v>2160</v>
      </c>
      <c r="D65" s="141">
        <v>5</v>
      </c>
      <c r="E65" s="142">
        <v>1800</v>
      </c>
      <c r="F65" s="141">
        <v>11</v>
      </c>
      <c r="G65" s="98">
        <v>3960</v>
      </c>
    </row>
    <row r="66" spans="1:7" ht="15">
      <c r="A66" s="70" t="s">
        <v>173</v>
      </c>
      <c r="B66" s="81"/>
      <c r="C66" s="82"/>
      <c r="D66" s="81">
        <v>1</v>
      </c>
      <c r="E66" s="82">
        <v>640</v>
      </c>
      <c r="F66" s="81">
        <v>1</v>
      </c>
      <c r="G66" s="71">
        <v>640</v>
      </c>
    </row>
    <row r="67" spans="1:7" ht="15">
      <c r="A67" s="97" t="s">
        <v>49</v>
      </c>
      <c r="B67" s="141">
        <v>3</v>
      </c>
      <c r="C67" s="142">
        <v>840</v>
      </c>
      <c r="D67" s="141">
        <v>1</v>
      </c>
      <c r="E67" s="142">
        <v>280</v>
      </c>
      <c r="F67" s="141">
        <v>4</v>
      </c>
      <c r="G67" s="98">
        <v>1120</v>
      </c>
    </row>
    <row r="68" spans="1:7" ht="15">
      <c r="A68" s="70" t="s">
        <v>53</v>
      </c>
      <c r="B68" s="81">
        <v>22</v>
      </c>
      <c r="C68" s="82">
        <v>352</v>
      </c>
      <c r="D68" s="81">
        <v>16</v>
      </c>
      <c r="E68" s="82">
        <v>256</v>
      </c>
      <c r="F68" s="81">
        <v>38</v>
      </c>
      <c r="G68" s="71">
        <v>608</v>
      </c>
    </row>
    <row r="69" spans="1:7" ht="15">
      <c r="A69" s="70" t="s">
        <v>63</v>
      </c>
      <c r="B69" s="81">
        <v>1</v>
      </c>
      <c r="C69" s="82">
        <v>64</v>
      </c>
      <c r="D69" s="81"/>
      <c r="E69" s="82"/>
      <c r="F69" s="81">
        <v>1</v>
      </c>
      <c r="G69" s="71">
        <v>64</v>
      </c>
    </row>
    <row r="70" spans="1:7" ht="15">
      <c r="A70" s="97" t="s">
        <v>50</v>
      </c>
      <c r="B70" s="141">
        <v>5</v>
      </c>
      <c r="C70" s="142">
        <v>1600</v>
      </c>
      <c r="D70" s="141">
        <v>3</v>
      </c>
      <c r="E70" s="142">
        <v>960</v>
      </c>
      <c r="F70" s="141">
        <v>8</v>
      </c>
      <c r="G70" s="98">
        <v>2560</v>
      </c>
    </row>
    <row r="71" spans="1:7" ht="15">
      <c r="A71" s="42" t="s">
        <v>146</v>
      </c>
      <c r="B71" s="49">
        <v>309</v>
      </c>
      <c r="C71" s="50">
        <v>56840</v>
      </c>
      <c r="D71" s="49">
        <v>211</v>
      </c>
      <c r="E71" s="50">
        <v>38224</v>
      </c>
      <c r="F71" s="49">
        <v>520</v>
      </c>
      <c r="G71" s="85">
        <v>95064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G68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17.57421875" style="0" bestFit="1" customWidth="1"/>
    <col min="2" max="2" width="17.28125" style="0" bestFit="1" customWidth="1"/>
    <col min="3" max="3" width="6.140625" style="0" customWidth="1"/>
    <col min="4" max="4" width="9.140625" style="77" customWidth="1"/>
  </cols>
  <sheetData>
    <row r="1" spans="1:3" ht="15">
      <c r="A1" s="41" t="s">
        <v>127</v>
      </c>
      <c r="B1" s="39"/>
      <c r="C1" s="44"/>
    </row>
    <row r="2" spans="1:3" ht="15">
      <c r="A2" s="41" t="s">
        <v>114</v>
      </c>
      <c r="B2" s="41" t="s">
        <v>136</v>
      </c>
      <c r="C2" s="44" t="s">
        <v>147</v>
      </c>
    </row>
    <row r="3" spans="1:3" ht="15">
      <c r="A3" s="38" t="s">
        <v>179</v>
      </c>
      <c r="B3" s="38" t="s">
        <v>15</v>
      </c>
      <c r="C3" s="45">
        <v>640</v>
      </c>
    </row>
    <row r="4" spans="1:3" ht="15">
      <c r="A4" s="69"/>
      <c r="B4" s="70" t="s">
        <v>17</v>
      </c>
      <c r="C4" s="71">
        <v>640</v>
      </c>
    </row>
    <row r="5" spans="1:3" ht="15">
      <c r="A5" s="69"/>
      <c r="B5" s="70" t="s">
        <v>16</v>
      </c>
      <c r="C5" s="71">
        <v>640</v>
      </c>
    </row>
    <row r="6" spans="1:3" ht="15">
      <c r="A6" s="69"/>
      <c r="B6" s="70" t="s">
        <v>14</v>
      </c>
      <c r="C6" s="71">
        <v>640</v>
      </c>
    </row>
    <row r="7" spans="1:3" ht="15">
      <c r="A7" s="69"/>
      <c r="B7" s="70" t="s">
        <v>13</v>
      </c>
      <c r="C7" s="71">
        <v>1280</v>
      </c>
    </row>
    <row r="8" spans="1:3" ht="15">
      <c r="A8" s="69"/>
      <c r="B8" s="70" t="s">
        <v>11</v>
      </c>
      <c r="C8" s="71">
        <v>1600</v>
      </c>
    </row>
    <row r="9" spans="1:4" ht="15">
      <c r="A9" s="69"/>
      <c r="B9" s="70" t="s">
        <v>24</v>
      </c>
      <c r="C9" s="71">
        <v>736</v>
      </c>
      <c r="D9" s="77" t="s">
        <v>151</v>
      </c>
    </row>
    <row r="10" spans="1:3" ht="15">
      <c r="A10" s="69"/>
      <c r="B10" s="70" t="s">
        <v>25</v>
      </c>
      <c r="C10" s="71">
        <v>2720</v>
      </c>
    </row>
    <row r="11" spans="1:4" ht="15">
      <c r="A11" s="69"/>
      <c r="B11" s="70" t="s">
        <v>51</v>
      </c>
      <c r="C11" s="71">
        <v>600</v>
      </c>
      <c r="D11" s="77">
        <v>3</v>
      </c>
    </row>
    <row r="12" spans="1:3" ht="15">
      <c r="A12" s="69"/>
      <c r="B12" s="70" t="s">
        <v>59</v>
      </c>
      <c r="C12" s="71">
        <v>600</v>
      </c>
    </row>
    <row r="13" spans="1:4" ht="15">
      <c r="A13" s="69"/>
      <c r="B13" s="70" t="s">
        <v>45</v>
      </c>
      <c r="C13" s="71">
        <v>2640</v>
      </c>
      <c r="D13" s="77">
        <v>4</v>
      </c>
    </row>
    <row r="14" spans="1:4" ht="15">
      <c r="A14" s="69"/>
      <c r="B14" s="70" t="s">
        <v>189</v>
      </c>
      <c r="C14" s="71">
        <v>360</v>
      </c>
      <c r="D14" s="77">
        <v>20</v>
      </c>
    </row>
    <row r="15" spans="1:3" ht="15">
      <c r="A15" s="69"/>
      <c r="B15" s="70" t="s">
        <v>60</v>
      </c>
      <c r="C15" s="71">
        <v>8160</v>
      </c>
    </row>
    <row r="16" spans="1:4" ht="15">
      <c r="A16" s="69"/>
      <c r="B16" s="70" t="s">
        <v>38</v>
      </c>
      <c r="C16" s="71">
        <v>3360</v>
      </c>
      <c r="D16" s="77">
        <v>7</v>
      </c>
    </row>
    <row r="17" spans="1:3" ht="15">
      <c r="A17" s="69"/>
      <c r="B17" s="70" t="s">
        <v>90</v>
      </c>
      <c r="C17" s="71">
        <v>7920</v>
      </c>
    </row>
    <row r="18" spans="1:3" ht="15">
      <c r="A18" s="69"/>
      <c r="B18" s="70" t="s">
        <v>53</v>
      </c>
      <c r="C18" s="71">
        <v>608</v>
      </c>
    </row>
    <row r="19" spans="1:4" ht="15">
      <c r="A19" s="69"/>
      <c r="B19" s="70" t="s">
        <v>77</v>
      </c>
      <c r="C19" s="71">
        <v>2400</v>
      </c>
      <c r="D19" s="77">
        <v>10</v>
      </c>
    </row>
    <row r="20" spans="1:3" ht="15">
      <c r="A20" s="69"/>
      <c r="B20" s="70" t="s">
        <v>64</v>
      </c>
      <c r="C20" s="71">
        <v>1440</v>
      </c>
    </row>
    <row r="21" spans="1:6" ht="15">
      <c r="A21" s="69"/>
      <c r="B21" s="70" t="s">
        <v>26</v>
      </c>
      <c r="C21" s="71">
        <v>288</v>
      </c>
      <c r="F21">
        <f>E22/F22</f>
        <v>2</v>
      </c>
    </row>
    <row r="22" spans="1:7" ht="15">
      <c r="A22" s="69"/>
      <c r="B22" s="70" t="s">
        <v>28</v>
      </c>
      <c r="C22" s="71">
        <v>288</v>
      </c>
      <c r="D22" s="77">
        <v>7</v>
      </c>
      <c r="E22">
        <v>1500</v>
      </c>
      <c r="F22">
        <v>750</v>
      </c>
      <c r="G22">
        <f>1</f>
        <v>1</v>
      </c>
    </row>
    <row r="23" spans="1:7" ht="15">
      <c r="A23" s="69"/>
      <c r="B23" s="97" t="s">
        <v>20</v>
      </c>
      <c r="C23" s="98">
        <v>3960</v>
      </c>
      <c r="D23" s="77">
        <v>4000</v>
      </c>
      <c r="E23">
        <v>5500</v>
      </c>
      <c r="F23">
        <f>E23/2</f>
        <v>2750</v>
      </c>
      <c r="G23">
        <f>F23+E23</f>
        <v>8250</v>
      </c>
    </row>
    <row r="24" spans="1:5" ht="15">
      <c r="A24" s="69"/>
      <c r="B24" s="70" t="s">
        <v>37</v>
      </c>
      <c r="C24" s="71">
        <v>280</v>
      </c>
      <c r="E24">
        <v>8000</v>
      </c>
    </row>
    <row r="25" spans="1:3" ht="15">
      <c r="A25" s="69"/>
      <c r="B25" s="70" t="s">
        <v>43</v>
      </c>
      <c r="C25" s="71">
        <v>2640</v>
      </c>
    </row>
    <row r="26" spans="1:3" ht="15">
      <c r="A26" s="69"/>
      <c r="B26" s="70" t="s">
        <v>39</v>
      </c>
      <c r="C26" s="71">
        <v>4320</v>
      </c>
    </row>
    <row r="27" spans="1:3" ht="15">
      <c r="A27" s="69"/>
      <c r="B27" s="70" t="s">
        <v>49</v>
      </c>
      <c r="C27" s="71">
        <v>1120</v>
      </c>
    </row>
    <row r="28" spans="1:3" ht="15">
      <c r="A28" s="69"/>
      <c r="B28" s="70" t="s">
        <v>65</v>
      </c>
      <c r="C28" s="71">
        <v>840</v>
      </c>
    </row>
    <row r="29" spans="1:4" ht="15">
      <c r="A29" s="69"/>
      <c r="B29" s="70" t="s">
        <v>68</v>
      </c>
      <c r="C29" s="71">
        <v>3400</v>
      </c>
      <c r="D29" s="77">
        <v>2</v>
      </c>
    </row>
    <row r="30" spans="1:3" ht="15">
      <c r="A30" s="69"/>
      <c r="B30" s="70" t="s">
        <v>78</v>
      </c>
      <c r="C30" s="71">
        <v>1184</v>
      </c>
    </row>
    <row r="31" spans="1:3" ht="15">
      <c r="A31" s="69"/>
      <c r="B31" s="70" t="s">
        <v>5</v>
      </c>
      <c r="C31" s="71">
        <v>640</v>
      </c>
    </row>
    <row r="32" spans="1:3" ht="15">
      <c r="A32" s="69"/>
      <c r="B32" s="70" t="s">
        <v>41</v>
      </c>
      <c r="C32" s="71">
        <v>3120</v>
      </c>
    </row>
    <row r="33" spans="1:4" ht="15">
      <c r="A33" s="69"/>
      <c r="B33" s="70" t="s">
        <v>36</v>
      </c>
      <c r="C33" s="71">
        <v>1440</v>
      </c>
      <c r="D33" s="77">
        <v>1</v>
      </c>
    </row>
    <row r="34" spans="1:3" ht="15">
      <c r="A34" s="69"/>
      <c r="B34" s="70" t="s">
        <v>46</v>
      </c>
      <c r="C34" s="71">
        <v>2520</v>
      </c>
    </row>
    <row r="35" spans="1:3" ht="15">
      <c r="A35" s="69"/>
      <c r="B35" s="70" t="s">
        <v>47</v>
      </c>
      <c r="C35" s="71">
        <v>3920</v>
      </c>
    </row>
    <row r="36" spans="1:3" ht="15">
      <c r="A36" s="69"/>
      <c r="B36" s="70" t="s">
        <v>188</v>
      </c>
      <c r="C36" s="71">
        <v>320</v>
      </c>
    </row>
    <row r="37" spans="1:3" ht="15">
      <c r="A37" s="69"/>
      <c r="B37" s="70" t="s">
        <v>58</v>
      </c>
      <c r="C37" s="71">
        <v>600</v>
      </c>
    </row>
    <row r="38" spans="1:3" ht="15">
      <c r="A38" s="69"/>
      <c r="B38" s="70" t="s">
        <v>48</v>
      </c>
      <c r="C38" s="71">
        <v>1960</v>
      </c>
    </row>
    <row r="39" spans="1:3" ht="15">
      <c r="A39" s="69"/>
      <c r="B39" s="70" t="s">
        <v>105</v>
      </c>
      <c r="C39" s="71">
        <v>2800</v>
      </c>
    </row>
    <row r="40" spans="1:3" ht="15">
      <c r="A40" s="69"/>
      <c r="B40" s="70" t="s">
        <v>76</v>
      </c>
      <c r="C40" s="71">
        <v>880</v>
      </c>
    </row>
    <row r="41" spans="1:3" ht="15">
      <c r="A41" s="69"/>
      <c r="B41" s="70" t="s">
        <v>29</v>
      </c>
      <c r="C41" s="71">
        <v>640</v>
      </c>
    </row>
    <row r="42" spans="1:4" ht="15">
      <c r="A42" s="69"/>
      <c r="B42" s="70" t="s">
        <v>10</v>
      </c>
      <c r="C42" s="71">
        <v>1280</v>
      </c>
      <c r="D42" s="77">
        <v>2</v>
      </c>
    </row>
    <row r="43" spans="1:3" ht="15">
      <c r="A43" s="69"/>
      <c r="B43" s="70" t="s">
        <v>42</v>
      </c>
      <c r="C43" s="71">
        <v>2160</v>
      </c>
    </row>
    <row r="44" spans="1:3" ht="15">
      <c r="A44" s="69"/>
      <c r="B44" s="70" t="s">
        <v>149</v>
      </c>
      <c r="C44" s="71">
        <v>1400</v>
      </c>
    </row>
    <row r="45" spans="1:4" ht="15">
      <c r="A45" s="69"/>
      <c r="B45" s="75" t="s">
        <v>32</v>
      </c>
      <c r="C45" s="76">
        <v>96</v>
      </c>
      <c r="D45" s="77">
        <v>1</v>
      </c>
    </row>
    <row r="46" spans="1:4" ht="15">
      <c r="A46" s="69"/>
      <c r="B46" s="70" t="s">
        <v>35</v>
      </c>
      <c r="C46" s="71">
        <v>408</v>
      </c>
      <c r="D46" s="77">
        <v>1</v>
      </c>
    </row>
    <row r="47" spans="1:3" ht="15">
      <c r="A47" s="69"/>
      <c r="B47" s="70" t="s">
        <v>33</v>
      </c>
      <c r="C47" s="71">
        <v>160</v>
      </c>
    </row>
    <row r="48" spans="1:3" ht="15">
      <c r="A48" s="69"/>
      <c r="B48" s="70" t="s">
        <v>12</v>
      </c>
      <c r="C48" s="71">
        <v>1920</v>
      </c>
    </row>
    <row r="49" spans="1:3" ht="15">
      <c r="A49" s="69"/>
      <c r="B49" s="70" t="s">
        <v>27</v>
      </c>
      <c r="C49" s="71">
        <v>400</v>
      </c>
    </row>
    <row r="50" spans="1:4" ht="15">
      <c r="A50" s="69"/>
      <c r="B50" s="70" t="s">
        <v>50</v>
      </c>
      <c r="C50" s="71">
        <v>2560</v>
      </c>
      <c r="D50" s="77">
        <v>5</v>
      </c>
    </row>
    <row r="51" spans="1:4" ht="15">
      <c r="A51" s="69"/>
      <c r="B51" s="70" t="s">
        <v>30</v>
      </c>
      <c r="C51" s="71">
        <v>1120</v>
      </c>
      <c r="D51" s="77">
        <v>1</v>
      </c>
    </row>
    <row r="52" spans="1:4" ht="15">
      <c r="A52" s="69"/>
      <c r="B52" s="70" t="s">
        <v>62</v>
      </c>
      <c r="C52" s="71">
        <v>40</v>
      </c>
      <c r="D52" s="77">
        <v>2</v>
      </c>
    </row>
    <row r="53" spans="1:4" ht="15">
      <c r="A53" s="69"/>
      <c r="B53" s="70" t="s">
        <v>57</v>
      </c>
      <c r="C53" s="71">
        <v>120</v>
      </c>
      <c r="D53" s="77">
        <v>1</v>
      </c>
    </row>
    <row r="54" spans="1:4" ht="15">
      <c r="A54" s="69"/>
      <c r="B54" s="70" t="s">
        <v>31</v>
      </c>
      <c r="C54" s="71">
        <v>272</v>
      </c>
      <c r="D54" s="77">
        <v>1</v>
      </c>
    </row>
    <row r="55" spans="1:4" ht="15">
      <c r="A55" s="69"/>
      <c r="B55" s="70" t="s">
        <v>63</v>
      </c>
      <c r="C55" s="71">
        <v>64</v>
      </c>
      <c r="D55" s="77">
        <v>1</v>
      </c>
    </row>
    <row r="56" spans="1:3" ht="15">
      <c r="A56" s="69"/>
      <c r="B56" s="70" t="s">
        <v>18</v>
      </c>
      <c r="C56" s="71">
        <v>640</v>
      </c>
    </row>
    <row r="57" spans="1:3" ht="15">
      <c r="A57" s="69"/>
      <c r="B57" s="70" t="s">
        <v>172</v>
      </c>
      <c r="C57" s="71">
        <v>640</v>
      </c>
    </row>
    <row r="58" spans="1:5" ht="15">
      <c r="A58" s="69"/>
      <c r="B58" s="97" t="s">
        <v>174</v>
      </c>
      <c r="C58" s="98">
        <v>3600</v>
      </c>
      <c r="D58" s="99">
        <f>1800*5</f>
        <v>9000</v>
      </c>
      <c r="E58">
        <f>50*D58</f>
        <v>450000</v>
      </c>
    </row>
    <row r="59" spans="1:4" ht="15">
      <c r="A59" s="69"/>
      <c r="B59" s="70" t="s">
        <v>173</v>
      </c>
      <c r="C59" s="71">
        <v>640</v>
      </c>
      <c r="D59" s="77">
        <v>5</v>
      </c>
    </row>
    <row r="60" spans="1:3" ht="15">
      <c r="A60" s="69"/>
      <c r="B60" s="70" t="s">
        <v>34</v>
      </c>
      <c r="C60" s="71">
        <v>120</v>
      </c>
    </row>
    <row r="61" spans="1:4" ht="15">
      <c r="A61" s="69"/>
      <c r="B61" s="70" t="s">
        <v>187</v>
      </c>
      <c r="C61" s="71">
        <v>840</v>
      </c>
      <c r="D61" s="77">
        <v>2</v>
      </c>
    </row>
    <row r="62" spans="1:3" ht="15">
      <c r="A62" s="69"/>
      <c r="B62" s="70" t="s">
        <v>186</v>
      </c>
      <c r="C62" s="71">
        <v>680</v>
      </c>
    </row>
    <row r="63" spans="1:3" ht="15">
      <c r="A63" s="69"/>
      <c r="B63" s="70" t="s">
        <v>181</v>
      </c>
      <c r="C63" s="71">
        <v>480</v>
      </c>
    </row>
    <row r="64" spans="1:3" ht="15">
      <c r="A64" s="69"/>
      <c r="B64" s="70" t="s">
        <v>182</v>
      </c>
      <c r="C64" s="71">
        <v>240</v>
      </c>
    </row>
    <row r="65" spans="1:3" ht="15">
      <c r="A65" s="69"/>
      <c r="B65" s="70" t="s">
        <v>190</v>
      </c>
      <c r="C65" s="71">
        <v>160</v>
      </c>
    </row>
    <row r="66" spans="1:3" ht="15">
      <c r="A66" s="69"/>
      <c r="B66" s="70" t="s">
        <v>185</v>
      </c>
      <c r="C66" s="71">
        <v>800</v>
      </c>
    </row>
    <row r="67" spans="1:3" ht="15">
      <c r="A67" s="69"/>
      <c r="B67" s="70" t="s">
        <v>183</v>
      </c>
      <c r="C67" s="71">
        <v>80</v>
      </c>
    </row>
    <row r="68" spans="1:3" ht="15">
      <c r="A68" s="42" t="s">
        <v>146</v>
      </c>
      <c r="B68" s="43"/>
      <c r="C68" s="83">
        <v>95064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O521"/>
  <sheetViews>
    <sheetView zoomScale="85" zoomScaleNormal="85" zoomScalePageLayoutView="0" workbookViewId="0" topLeftCell="A474">
      <selection activeCell="J497" sqref="J497"/>
    </sheetView>
  </sheetViews>
  <sheetFormatPr defaultColWidth="9.140625" defaultRowHeight="15"/>
  <cols>
    <col min="1" max="1" width="4.28125" style="37" customWidth="1"/>
    <col min="2" max="2" width="8.140625" style="37" customWidth="1"/>
    <col min="3" max="3" width="10.140625" style="79" bestFit="1" customWidth="1"/>
    <col min="4" max="4" width="13.7109375" style="37" customWidth="1"/>
    <col min="5" max="5" width="17.7109375" style="37" customWidth="1"/>
    <col min="6" max="6" width="8.140625" style="37" customWidth="1"/>
    <col min="7" max="7" width="7.8515625" style="37" customWidth="1"/>
    <col min="8" max="8" width="11.8515625" style="37" customWidth="1"/>
    <col min="9" max="9" width="11.00390625" style="37" customWidth="1"/>
    <col min="10" max="10" width="20.7109375" style="37" customWidth="1"/>
    <col min="11" max="11" width="23.8515625" style="37" customWidth="1"/>
    <col min="13" max="13" width="9.28125" style="0" bestFit="1" customWidth="1"/>
    <col min="14" max="15" width="14.28125" style="0" bestFit="1" customWidth="1"/>
  </cols>
  <sheetData>
    <row r="1" spans="1:15" ht="32.25" customHeight="1" thickBot="1">
      <c r="A1" s="78" t="s">
        <v>134</v>
      </c>
      <c r="B1" s="78" t="s">
        <v>145</v>
      </c>
      <c r="C1" s="86" t="s">
        <v>108</v>
      </c>
      <c r="D1" s="78" t="s">
        <v>135</v>
      </c>
      <c r="E1" s="78" t="s">
        <v>136</v>
      </c>
      <c r="F1" s="78" t="s">
        <v>137</v>
      </c>
      <c r="G1" s="78" t="s">
        <v>138</v>
      </c>
      <c r="H1" s="78" t="s">
        <v>139</v>
      </c>
      <c r="I1" s="78" t="s">
        <v>140</v>
      </c>
      <c r="J1" s="78" t="s">
        <v>114</v>
      </c>
      <c r="K1" s="78" t="s">
        <v>116</v>
      </c>
      <c r="M1" s="139" t="s">
        <v>141</v>
      </c>
      <c r="N1" s="137" t="s">
        <v>142</v>
      </c>
      <c r="O1" s="138"/>
    </row>
    <row r="2" spans="1:15" ht="16.5" thickBot="1">
      <c r="A2" s="37">
        <v>1</v>
      </c>
      <c r="B2" s="37">
        <v>9</v>
      </c>
      <c r="C2" s="79" t="s">
        <v>178</v>
      </c>
      <c r="D2" s="37" t="s">
        <v>100</v>
      </c>
      <c r="E2" s="37" t="s">
        <v>105</v>
      </c>
      <c r="F2" s="37">
        <v>35</v>
      </c>
      <c r="G2" s="37">
        <f aca="true" t="shared" si="0" ref="G2:G65">F2*$M$3</f>
        <v>280</v>
      </c>
      <c r="H2" s="37">
        <v>123.2</v>
      </c>
      <c r="I2" s="37">
        <f aca="true" t="shared" si="1" ref="I2:I65">H2*$M$3</f>
        <v>985.6</v>
      </c>
      <c r="J2" s="37" t="s">
        <v>191</v>
      </c>
      <c r="M2" s="140"/>
      <c r="N2" s="36" t="s">
        <v>143</v>
      </c>
      <c r="O2" s="36" t="s">
        <v>144</v>
      </c>
    </row>
    <row r="3" spans="1:15" ht="16.5" thickBot="1">
      <c r="A3" s="37">
        <f aca="true" t="shared" si="2" ref="A3:A34">A2+1</f>
        <v>2</v>
      </c>
      <c r="B3" s="37">
        <v>1</v>
      </c>
      <c r="C3" s="79" t="s">
        <v>152</v>
      </c>
      <c r="D3" s="37" t="s">
        <v>66</v>
      </c>
      <c r="E3" s="37" t="s">
        <v>64</v>
      </c>
      <c r="F3" s="37">
        <v>20</v>
      </c>
      <c r="G3" s="37">
        <f t="shared" si="0"/>
        <v>160</v>
      </c>
      <c r="H3" s="37">
        <v>22.4</v>
      </c>
      <c r="I3" s="37">
        <f t="shared" si="1"/>
        <v>179.2</v>
      </c>
      <c r="J3" s="37" t="s">
        <v>191</v>
      </c>
      <c r="M3" s="34">
        <v>8</v>
      </c>
      <c r="N3" s="35">
        <v>41978</v>
      </c>
      <c r="O3" s="35">
        <v>41994</v>
      </c>
    </row>
    <row r="4" spans="1:10" ht="15">
      <c r="A4" s="37">
        <f t="shared" si="2"/>
        <v>3</v>
      </c>
      <c r="B4" s="37">
        <v>1</v>
      </c>
      <c r="C4" s="79" t="s">
        <v>152</v>
      </c>
      <c r="D4" s="37" t="s">
        <v>66</v>
      </c>
      <c r="E4" s="37" t="s">
        <v>187</v>
      </c>
      <c r="F4" s="37">
        <v>15</v>
      </c>
      <c r="G4" s="37">
        <f t="shared" si="0"/>
        <v>120</v>
      </c>
      <c r="H4" s="37">
        <v>0.02</v>
      </c>
      <c r="I4" s="37">
        <f t="shared" si="1"/>
        <v>0.16</v>
      </c>
      <c r="J4" s="37" t="s">
        <v>191</v>
      </c>
    </row>
    <row r="5" spans="1:10" ht="15">
      <c r="A5" s="37">
        <f t="shared" si="2"/>
        <v>4</v>
      </c>
      <c r="B5" s="37">
        <v>1</v>
      </c>
      <c r="C5" s="79" t="s">
        <v>152</v>
      </c>
      <c r="D5" s="37" t="s">
        <v>66</v>
      </c>
      <c r="E5" s="37" t="s">
        <v>11</v>
      </c>
      <c r="F5" s="37">
        <v>100</v>
      </c>
      <c r="G5" s="37">
        <f t="shared" si="0"/>
        <v>800</v>
      </c>
      <c r="H5" s="37">
        <v>338</v>
      </c>
      <c r="I5" s="37">
        <f t="shared" si="1"/>
        <v>2704</v>
      </c>
      <c r="J5" s="37" t="s">
        <v>191</v>
      </c>
    </row>
    <row r="6" spans="1:10" ht="15">
      <c r="A6" s="37">
        <f t="shared" si="2"/>
        <v>5</v>
      </c>
      <c r="B6" s="37">
        <v>1</v>
      </c>
      <c r="C6" s="79" t="s">
        <v>152</v>
      </c>
      <c r="D6" s="37" t="s">
        <v>66</v>
      </c>
      <c r="E6" s="37" t="s">
        <v>60</v>
      </c>
      <c r="F6" s="37">
        <v>20</v>
      </c>
      <c r="G6" s="37">
        <f t="shared" si="0"/>
        <v>160</v>
      </c>
      <c r="H6" s="37">
        <v>81</v>
      </c>
      <c r="I6" s="37">
        <f t="shared" si="1"/>
        <v>648</v>
      </c>
      <c r="J6" s="37" t="s">
        <v>191</v>
      </c>
    </row>
    <row r="7" spans="1:10" ht="15">
      <c r="A7" s="37">
        <f t="shared" si="2"/>
        <v>6</v>
      </c>
      <c r="B7" s="37">
        <v>1</v>
      </c>
      <c r="C7" s="79" t="s">
        <v>152</v>
      </c>
      <c r="D7" s="37" t="s">
        <v>66</v>
      </c>
      <c r="E7" s="37" t="s">
        <v>68</v>
      </c>
      <c r="F7" s="37">
        <v>25</v>
      </c>
      <c r="G7" s="37">
        <f t="shared" si="0"/>
        <v>200</v>
      </c>
      <c r="H7" s="37">
        <v>94.25</v>
      </c>
      <c r="I7" s="37">
        <f t="shared" si="1"/>
        <v>754</v>
      </c>
      <c r="J7" s="37" t="s">
        <v>191</v>
      </c>
    </row>
    <row r="8" spans="1:10" ht="15">
      <c r="A8" s="37">
        <f t="shared" si="2"/>
        <v>7</v>
      </c>
      <c r="B8" s="37">
        <v>1</v>
      </c>
      <c r="C8" s="79" t="s">
        <v>152</v>
      </c>
      <c r="D8" s="37" t="s">
        <v>66</v>
      </c>
      <c r="E8" s="37" t="s">
        <v>45</v>
      </c>
      <c r="F8" s="37">
        <v>30</v>
      </c>
      <c r="G8" s="37">
        <f t="shared" si="0"/>
        <v>240</v>
      </c>
      <c r="H8" s="37">
        <v>126.3</v>
      </c>
      <c r="I8" s="37">
        <f t="shared" si="1"/>
        <v>1010.4</v>
      </c>
      <c r="J8" s="37" t="s">
        <v>191</v>
      </c>
    </row>
    <row r="9" spans="1:10" ht="15">
      <c r="A9" s="37">
        <f t="shared" si="2"/>
        <v>8</v>
      </c>
      <c r="B9" s="37">
        <v>1</v>
      </c>
      <c r="C9" s="79" t="s">
        <v>152</v>
      </c>
      <c r="D9" s="37" t="s">
        <v>66</v>
      </c>
      <c r="E9" s="37" t="s">
        <v>36</v>
      </c>
      <c r="F9" s="37">
        <v>30</v>
      </c>
      <c r="G9" s="37">
        <f t="shared" si="0"/>
        <v>240</v>
      </c>
      <c r="H9" s="37">
        <v>94.5</v>
      </c>
      <c r="I9" s="37">
        <f t="shared" si="1"/>
        <v>756</v>
      </c>
      <c r="J9" s="37" t="s">
        <v>191</v>
      </c>
    </row>
    <row r="10" spans="1:10" ht="15">
      <c r="A10" s="37">
        <f t="shared" si="2"/>
        <v>9</v>
      </c>
      <c r="B10" s="37">
        <v>1</v>
      </c>
      <c r="C10" s="79" t="s">
        <v>152</v>
      </c>
      <c r="D10" s="37" t="s">
        <v>66</v>
      </c>
      <c r="E10" s="37" t="s">
        <v>20</v>
      </c>
      <c r="F10" s="37">
        <v>45</v>
      </c>
      <c r="G10" s="37">
        <f t="shared" si="0"/>
        <v>360</v>
      </c>
      <c r="H10" s="37">
        <v>45.45</v>
      </c>
      <c r="I10" s="37">
        <f t="shared" si="1"/>
        <v>363.6</v>
      </c>
      <c r="J10" s="37" t="s">
        <v>191</v>
      </c>
    </row>
    <row r="11" spans="1:10" ht="15">
      <c r="A11" s="37">
        <f t="shared" si="2"/>
        <v>10</v>
      </c>
      <c r="B11" s="37">
        <v>1</v>
      </c>
      <c r="C11" s="79" t="s">
        <v>152</v>
      </c>
      <c r="D11" s="37" t="s">
        <v>69</v>
      </c>
      <c r="E11" s="37" t="s">
        <v>77</v>
      </c>
      <c r="F11" s="37">
        <v>60</v>
      </c>
      <c r="G11" s="37">
        <f t="shared" si="0"/>
        <v>480</v>
      </c>
      <c r="H11" s="37">
        <v>151.8</v>
      </c>
      <c r="I11" s="37">
        <f t="shared" si="1"/>
        <v>1214.4</v>
      </c>
      <c r="J11" s="37" t="s">
        <v>191</v>
      </c>
    </row>
    <row r="12" spans="1:10" ht="15">
      <c r="A12" s="37">
        <f t="shared" si="2"/>
        <v>11</v>
      </c>
      <c r="B12" s="37">
        <v>1</v>
      </c>
      <c r="C12" s="79" t="s">
        <v>152</v>
      </c>
      <c r="D12" s="37" t="s">
        <v>69</v>
      </c>
      <c r="E12" s="37" t="s">
        <v>41</v>
      </c>
      <c r="F12" s="37">
        <v>30</v>
      </c>
      <c r="G12" s="37">
        <f t="shared" si="0"/>
        <v>240</v>
      </c>
      <c r="H12" s="37">
        <v>126.3</v>
      </c>
      <c r="I12" s="37">
        <f t="shared" si="1"/>
        <v>1010.4</v>
      </c>
      <c r="J12" s="37" t="s">
        <v>191</v>
      </c>
    </row>
    <row r="13" spans="1:10" ht="15">
      <c r="A13" s="37">
        <f t="shared" si="2"/>
        <v>12</v>
      </c>
      <c r="B13" s="37">
        <v>1</v>
      </c>
      <c r="C13" s="79" t="s">
        <v>152</v>
      </c>
      <c r="D13" s="37" t="s">
        <v>69</v>
      </c>
      <c r="E13" s="37" t="s">
        <v>60</v>
      </c>
      <c r="F13" s="37">
        <v>20</v>
      </c>
      <c r="G13" s="37">
        <f t="shared" si="0"/>
        <v>160</v>
      </c>
      <c r="H13" s="37">
        <v>81</v>
      </c>
      <c r="I13" s="37">
        <f t="shared" si="1"/>
        <v>648</v>
      </c>
      <c r="J13" s="37" t="s">
        <v>191</v>
      </c>
    </row>
    <row r="14" spans="1:10" ht="15">
      <c r="A14" s="37">
        <f t="shared" si="2"/>
        <v>13</v>
      </c>
      <c r="B14" s="37">
        <v>1</v>
      </c>
      <c r="C14" s="79" t="s">
        <v>152</v>
      </c>
      <c r="D14" s="37" t="s">
        <v>69</v>
      </c>
      <c r="E14" s="37" t="s">
        <v>90</v>
      </c>
      <c r="F14" s="37">
        <v>30</v>
      </c>
      <c r="G14" s="37">
        <f t="shared" si="0"/>
        <v>240</v>
      </c>
      <c r="H14" s="37">
        <v>94.5</v>
      </c>
      <c r="I14" s="37">
        <f t="shared" si="1"/>
        <v>756</v>
      </c>
      <c r="J14" s="37" t="s">
        <v>191</v>
      </c>
    </row>
    <row r="15" spans="1:10" ht="15">
      <c r="A15" s="37">
        <f t="shared" si="2"/>
        <v>14</v>
      </c>
      <c r="B15" s="37">
        <v>1</v>
      </c>
      <c r="C15" s="79" t="s">
        <v>152</v>
      </c>
      <c r="D15" s="37" t="s">
        <v>69</v>
      </c>
      <c r="E15" s="37" t="s">
        <v>36</v>
      </c>
      <c r="F15" s="37">
        <v>30</v>
      </c>
      <c r="G15" s="37">
        <f t="shared" si="0"/>
        <v>240</v>
      </c>
      <c r="H15" s="37">
        <v>94.5</v>
      </c>
      <c r="I15" s="37">
        <f t="shared" si="1"/>
        <v>756</v>
      </c>
      <c r="J15" s="37" t="s">
        <v>191</v>
      </c>
    </row>
    <row r="16" spans="1:10" ht="15">
      <c r="A16" s="37">
        <f t="shared" si="2"/>
        <v>15</v>
      </c>
      <c r="B16" s="37">
        <v>1</v>
      </c>
      <c r="C16" s="79" t="s">
        <v>152</v>
      </c>
      <c r="D16" s="37" t="s">
        <v>69</v>
      </c>
      <c r="E16" s="37" t="s">
        <v>53</v>
      </c>
      <c r="F16" s="37">
        <v>2</v>
      </c>
      <c r="G16" s="37">
        <f t="shared" si="0"/>
        <v>16</v>
      </c>
      <c r="H16" s="37">
        <v>0.02</v>
      </c>
      <c r="I16" s="37">
        <f t="shared" si="1"/>
        <v>0.16</v>
      </c>
      <c r="J16" s="37" t="s">
        <v>191</v>
      </c>
    </row>
    <row r="17" spans="1:10" ht="15">
      <c r="A17" s="37">
        <f t="shared" si="2"/>
        <v>16</v>
      </c>
      <c r="B17" s="37">
        <v>1</v>
      </c>
      <c r="C17" s="79" t="s">
        <v>152</v>
      </c>
      <c r="D17" s="37" t="s">
        <v>100</v>
      </c>
      <c r="E17" s="37" t="s">
        <v>48</v>
      </c>
      <c r="F17" s="37">
        <v>35</v>
      </c>
      <c r="G17" s="37">
        <f t="shared" si="0"/>
        <v>280</v>
      </c>
      <c r="H17" s="37">
        <v>189</v>
      </c>
      <c r="I17" s="37">
        <f t="shared" si="1"/>
        <v>1512</v>
      </c>
      <c r="J17" s="37" t="s">
        <v>191</v>
      </c>
    </row>
    <row r="18" spans="1:10" ht="15">
      <c r="A18" s="37">
        <f t="shared" si="2"/>
        <v>17</v>
      </c>
      <c r="B18" s="37">
        <v>1</v>
      </c>
      <c r="C18" s="79" t="s">
        <v>152</v>
      </c>
      <c r="D18" s="37" t="s">
        <v>100</v>
      </c>
      <c r="E18" s="37" t="s">
        <v>49</v>
      </c>
      <c r="F18" s="37">
        <v>35</v>
      </c>
      <c r="G18" s="37">
        <f t="shared" si="0"/>
        <v>280</v>
      </c>
      <c r="H18" s="37">
        <v>177.8</v>
      </c>
      <c r="I18" s="37">
        <f t="shared" si="1"/>
        <v>1422.4</v>
      </c>
      <c r="J18" s="37" t="s">
        <v>191</v>
      </c>
    </row>
    <row r="19" spans="1:10" ht="15">
      <c r="A19" s="37">
        <f t="shared" si="2"/>
        <v>18</v>
      </c>
      <c r="B19" s="37">
        <v>1</v>
      </c>
      <c r="C19" s="79" t="s">
        <v>152</v>
      </c>
      <c r="D19" s="37" t="s">
        <v>92</v>
      </c>
      <c r="E19" s="37" t="s">
        <v>43</v>
      </c>
      <c r="F19" s="37">
        <v>30</v>
      </c>
      <c r="G19" s="37">
        <f t="shared" si="0"/>
        <v>240</v>
      </c>
      <c r="H19" s="37">
        <v>126.3</v>
      </c>
      <c r="I19" s="37">
        <f t="shared" si="1"/>
        <v>1010.4</v>
      </c>
      <c r="J19" s="37" t="s">
        <v>191</v>
      </c>
    </row>
    <row r="20" spans="1:10" ht="15">
      <c r="A20" s="37">
        <f t="shared" si="2"/>
        <v>19</v>
      </c>
      <c r="B20" s="37">
        <v>1</v>
      </c>
      <c r="C20" s="79" t="s">
        <v>152</v>
      </c>
      <c r="D20" s="37" t="s">
        <v>92</v>
      </c>
      <c r="E20" s="37" t="s">
        <v>31</v>
      </c>
      <c r="F20" s="37">
        <v>2</v>
      </c>
      <c r="G20" s="37">
        <f t="shared" si="0"/>
        <v>16</v>
      </c>
      <c r="H20" s="37">
        <v>7.04</v>
      </c>
      <c r="I20" s="37">
        <f t="shared" si="1"/>
        <v>56.32</v>
      </c>
      <c r="J20" s="37" t="s">
        <v>191</v>
      </c>
    </row>
    <row r="21" spans="1:10" ht="15">
      <c r="A21" s="37">
        <f t="shared" si="2"/>
        <v>20</v>
      </c>
      <c r="B21" s="37">
        <v>1</v>
      </c>
      <c r="C21" s="79" t="s">
        <v>152</v>
      </c>
      <c r="D21" s="37" t="s">
        <v>92</v>
      </c>
      <c r="E21" s="37" t="s">
        <v>186</v>
      </c>
      <c r="F21" s="37">
        <v>5</v>
      </c>
      <c r="G21" s="37">
        <f t="shared" si="0"/>
        <v>40</v>
      </c>
      <c r="H21" s="37">
        <v>0</v>
      </c>
      <c r="I21" s="37">
        <f t="shared" si="1"/>
        <v>0</v>
      </c>
      <c r="J21" s="37" t="s">
        <v>191</v>
      </c>
    </row>
    <row r="22" spans="1:10" ht="15">
      <c r="A22" s="37">
        <f t="shared" si="2"/>
        <v>21</v>
      </c>
      <c r="B22" s="37">
        <v>1</v>
      </c>
      <c r="C22" s="79" t="s">
        <v>152</v>
      </c>
      <c r="D22" s="37" t="s">
        <v>92</v>
      </c>
      <c r="E22" s="37" t="s">
        <v>39</v>
      </c>
      <c r="F22" s="37">
        <v>30</v>
      </c>
      <c r="G22" s="37">
        <f t="shared" si="0"/>
        <v>240</v>
      </c>
      <c r="H22" s="37">
        <v>225</v>
      </c>
      <c r="I22" s="37">
        <f t="shared" si="1"/>
        <v>1800</v>
      </c>
      <c r="J22" s="37" t="s">
        <v>191</v>
      </c>
    </row>
    <row r="23" spans="1:10" ht="15">
      <c r="A23" s="37">
        <f t="shared" si="2"/>
        <v>22</v>
      </c>
      <c r="B23" s="37">
        <v>1</v>
      </c>
      <c r="C23" s="79" t="s">
        <v>152</v>
      </c>
      <c r="D23" s="37" t="s">
        <v>92</v>
      </c>
      <c r="E23" s="37" t="s">
        <v>60</v>
      </c>
      <c r="F23" s="37">
        <v>20</v>
      </c>
      <c r="G23" s="37">
        <f t="shared" si="0"/>
        <v>160</v>
      </c>
      <c r="H23" s="37">
        <v>81</v>
      </c>
      <c r="I23" s="37">
        <f t="shared" si="1"/>
        <v>648</v>
      </c>
      <c r="J23" s="37" t="s">
        <v>191</v>
      </c>
    </row>
    <row r="24" spans="1:10" ht="15">
      <c r="A24" s="37">
        <f t="shared" si="2"/>
        <v>23</v>
      </c>
      <c r="B24" s="37">
        <v>1</v>
      </c>
      <c r="C24" s="79" t="s">
        <v>152</v>
      </c>
      <c r="D24" s="37" t="s">
        <v>92</v>
      </c>
      <c r="E24" s="37" t="s">
        <v>90</v>
      </c>
      <c r="F24" s="37">
        <v>30</v>
      </c>
      <c r="G24" s="37">
        <f t="shared" si="0"/>
        <v>240</v>
      </c>
      <c r="H24" s="37">
        <v>94.5</v>
      </c>
      <c r="I24" s="37">
        <f t="shared" si="1"/>
        <v>756</v>
      </c>
      <c r="J24" s="37" t="s">
        <v>191</v>
      </c>
    </row>
    <row r="25" spans="1:10" ht="15">
      <c r="A25" s="37">
        <f t="shared" si="2"/>
        <v>24</v>
      </c>
      <c r="B25" s="37">
        <v>1</v>
      </c>
      <c r="C25" s="79" t="s">
        <v>152</v>
      </c>
      <c r="D25" s="37" t="s">
        <v>92</v>
      </c>
      <c r="E25" s="37" t="s">
        <v>174</v>
      </c>
      <c r="F25" s="37">
        <v>30</v>
      </c>
      <c r="G25" s="37">
        <f t="shared" si="0"/>
        <v>240</v>
      </c>
      <c r="H25" s="37">
        <v>0</v>
      </c>
      <c r="I25" s="37">
        <f t="shared" si="1"/>
        <v>0</v>
      </c>
      <c r="J25" s="37" t="s">
        <v>191</v>
      </c>
    </row>
    <row r="26" spans="1:10" ht="15">
      <c r="A26" s="37">
        <f t="shared" si="2"/>
        <v>25</v>
      </c>
      <c r="B26" s="37">
        <v>1</v>
      </c>
      <c r="C26" s="79" t="s">
        <v>152</v>
      </c>
      <c r="D26" s="37" t="s">
        <v>92</v>
      </c>
      <c r="E26" s="37" t="s">
        <v>25</v>
      </c>
      <c r="F26" s="37">
        <v>20</v>
      </c>
      <c r="G26" s="37">
        <f t="shared" si="0"/>
        <v>160</v>
      </c>
      <c r="H26" s="37">
        <v>59.6</v>
      </c>
      <c r="I26" s="37">
        <f t="shared" si="1"/>
        <v>476.8</v>
      </c>
      <c r="J26" s="37" t="s">
        <v>191</v>
      </c>
    </row>
    <row r="27" spans="1:10" ht="15">
      <c r="A27" s="37">
        <f t="shared" si="2"/>
        <v>26</v>
      </c>
      <c r="B27" s="37">
        <v>1</v>
      </c>
      <c r="C27" s="79" t="s">
        <v>152</v>
      </c>
      <c r="D27" s="37" t="s">
        <v>92</v>
      </c>
      <c r="E27" s="37" t="s">
        <v>28</v>
      </c>
      <c r="F27" s="37">
        <v>2</v>
      </c>
      <c r="G27" s="37">
        <f t="shared" si="0"/>
        <v>16</v>
      </c>
      <c r="H27" s="37">
        <v>5.46</v>
      </c>
      <c r="I27" s="37">
        <f t="shared" si="1"/>
        <v>43.68</v>
      </c>
      <c r="J27" s="37" t="s">
        <v>191</v>
      </c>
    </row>
    <row r="28" spans="1:10" ht="15">
      <c r="A28" s="37">
        <f t="shared" si="2"/>
        <v>27</v>
      </c>
      <c r="B28" s="37">
        <v>1</v>
      </c>
      <c r="C28" s="79" t="s">
        <v>152</v>
      </c>
      <c r="D28" s="37" t="s">
        <v>92</v>
      </c>
      <c r="E28" s="37" t="s">
        <v>26</v>
      </c>
      <c r="F28" s="37">
        <v>2</v>
      </c>
      <c r="G28" s="37">
        <f t="shared" si="0"/>
        <v>16</v>
      </c>
      <c r="H28" s="37">
        <v>5.5</v>
      </c>
      <c r="I28" s="37">
        <f t="shared" si="1"/>
        <v>44</v>
      </c>
      <c r="J28" s="37" t="s">
        <v>191</v>
      </c>
    </row>
    <row r="29" spans="1:10" ht="15">
      <c r="A29" s="37">
        <f t="shared" si="2"/>
        <v>28</v>
      </c>
      <c r="B29" s="37">
        <v>1</v>
      </c>
      <c r="C29" s="79" t="s">
        <v>152</v>
      </c>
      <c r="D29" s="37" t="s">
        <v>92</v>
      </c>
      <c r="E29" s="37" t="s">
        <v>37</v>
      </c>
      <c r="F29" s="37">
        <v>35</v>
      </c>
      <c r="G29" s="37">
        <f t="shared" si="0"/>
        <v>280</v>
      </c>
      <c r="H29" s="37">
        <v>75.25</v>
      </c>
      <c r="I29" s="37">
        <f t="shared" si="1"/>
        <v>602</v>
      </c>
      <c r="J29" s="37" t="s">
        <v>191</v>
      </c>
    </row>
    <row r="30" spans="1:10" ht="15">
      <c r="A30" s="37">
        <f t="shared" si="2"/>
        <v>29</v>
      </c>
      <c r="B30" s="37">
        <v>1</v>
      </c>
      <c r="C30" s="79" t="s">
        <v>152</v>
      </c>
      <c r="D30" s="37" t="s">
        <v>92</v>
      </c>
      <c r="E30" s="37" t="s">
        <v>53</v>
      </c>
      <c r="F30" s="37">
        <v>2</v>
      </c>
      <c r="G30" s="37">
        <f t="shared" si="0"/>
        <v>16</v>
      </c>
      <c r="H30" s="37">
        <v>0.02</v>
      </c>
      <c r="I30" s="37">
        <f t="shared" si="1"/>
        <v>0.16</v>
      </c>
      <c r="J30" s="37" t="s">
        <v>191</v>
      </c>
    </row>
    <row r="31" spans="1:10" ht="15">
      <c r="A31" s="37">
        <f t="shared" si="2"/>
        <v>30</v>
      </c>
      <c r="B31" s="37">
        <v>2</v>
      </c>
      <c r="C31" s="79" t="s">
        <v>160</v>
      </c>
      <c r="D31" s="37" t="s">
        <v>66</v>
      </c>
      <c r="E31" s="37" t="s">
        <v>47</v>
      </c>
      <c r="F31" s="37">
        <v>35</v>
      </c>
      <c r="G31" s="37">
        <f t="shared" si="0"/>
        <v>280</v>
      </c>
      <c r="H31" s="37">
        <v>91</v>
      </c>
      <c r="I31" s="37">
        <f t="shared" si="1"/>
        <v>728</v>
      </c>
      <c r="J31" s="37" t="s">
        <v>191</v>
      </c>
    </row>
    <row r="32" spans="1:10" ht="15">
      <c r="A32" s="37">
        <f t="shared" si="2"/>
        <v>31</v>
      </c>
      <c r="B32" s="37">
        <v>2</v>
      </c>
      <c r="C32" s="79" t="s">
        <v>160</v>
      </c>
      <c r="D32" s="37" t="s">
        <v>66</v>
      </c>
      <c r="E32" s="37" t="s">
        <v>46</v>
      </c>
      <c r="F32" s="37">
        <v>35</v>
      </c>
      <c r="G32" s="37">
        <f t="shared" si="0"/>
        <v>280</v>
      </c>
      <c r="H32" s="37">
        <v>75.25</v>
      </c>
      <c r="I32" s="37">
        <f t="shared" si="1"/>
        <v>602</v>
      </c>
      <c r="J32" s="37" t="s">
        <v>191</v>
      </c>
    </row>
    <row r="33" spans="1:10" ht="15">
      <c r="A33" s="37">
        <f t="shared" si="2"/>
        <v>32</v>
      </c>
      <c r="B33" s="37">
        <v>2</v>
      </c>
      <c r="C33" s="79" t="s">
        <v>160</v>
      </c>
      <c r="D33" s="37" t="s">
        <v>66</v>
      </c>
      <c r="E33" s="37" t="s">
        <v>14</v>
      </c>
      <c r="F33" s="37">
        <v>80</v>
      </c>
      <c r="G33" s="37">
        <f t="shared" si="0"/>
        <v>640</v>
      </c>
      <c r="H33" s="37">
        <v>268.8</v>
      </c>
      <c r="I33" s="37">
        <f t="shared" si="1"/>
        <v>2150.4</v>
      </c>
      <c r="J33" s="37" t="s">
        <v>191</v>
      </c>
    </row>
    <row r="34" spans="1:10" ht="15">
      <c r="A34" s="37">
        <f t="shared" si="2"/>
        <v>33</v>
      </c>
      <c r="B34" s="37">
        <v>2</v>
      </c>
      <c r="C34" s="79" t="s">
        <v>160</v>
      </c>
      <c r="D34" s="37" t="s">
        <v>66</v>
      </c>
      <c r="E34" s="37" t="s">
        <v>41</v>
      </c>
      <c r="F34" s="37">
        <v>30</v>
      </c>
      <c r="G34" s="37">
        <f t="shared" si="0"/>
        <v>240</v>
      </c>
      <c r="H34" s="37">
        <v>126.3</v>
      </c>
      <c r="I34" s="37">
        <f t="shared" si="1"/>
        <v>1010.4</v>
      </c>
      <c r="J34" s="37" t="s">
        <v>191</v>
      </c>
    </row>
    <row r="35" spans="1:10" ht="15">
      <c r="A35" s="37">
        <f aca="true" t="shared" si="3" ref="A35:A98">A34+1</f>
        <v>34</v>
      </c>
      <c r="B35" s="37">
        <v>2</v>
      </c>
      <c r="C35" s="79" t="s">
        <v>160</v>
      </c>
      <c r="D35" s="37" t="s">
        <v>66</v>
      </c>
      <c r="E35" s="37" t="s">
        <v>60</v>
      </c>
      <c r="F35" s="37">
        <v>20</v>
      </c>
      <c r="G35" s="37">
        <f t="shared" si="0"/>
        <v>160</v>
      </c>
      <c r="H35" s="37">
        <v>81</v>
      </c>
      <c r="I35" s="37">
        <f t="shared" si="1"/>
        <v>648</v>
      </c>
      <c r="J35" s="37" t="s">
        <v>191</v>
      </c>
    </row>
    <row r="36" spans="1:10" ht="15">
      <c r="A36" s="37">
        <f t="shared" si="3"/>
        <v>35</v>
      </c>
      <c r="B36" s="37">
        <v>2</v>
      </c>
      <c r="C36" s="79" t="s">
        <v>160</v>
      </c>
      <c r="D36" s="37" t="s">
        <v>66</v>
      </c>
      <c r="E36" s="37" t="s">
        <v>59</v>
      </c>
      <c r="F36" s="37">
        <v>25</v>
      </c>
      <c r="G36" s="37">
        <f t="shared" si="0"/>
        <v>200</v>
      </c>
      <c r="H36" s="37">
        <v>83.25</v>
      </c>
      <c r="I36" s="37">
        <f t="shared" si="1"/>
        <v>666</v>
      </c>
      <c r="J36" s="37" t="s">
        <v>191</v>
      </c>
    </row>
    <row r="37" spans="1:10" ht="15">
      <c r="A37" s="37">
        <f t="shared" si="3"/>
        <v>36</v>
      </c>
      <c r="B37" s="37">
        <v>2</v>
      </c>
      <c r="C37" s="79" t="s">
        <v>160</v>
      </c>
      <c r="D37" s="37" t="s">
        <v>66</v>
      </c>
      <c r="E37" s="37" t="s">
        <v>51</v>
      </c>
      <c r="F37" s="37">
        <v>3</v>
      </c>
      <c r="G37" s="37">
        <f t="shared" si="0"/>
        <v>24</v>
      </c>
      <c r="H37" s="37">
        <v>0</v>
      </c>
      <c r="I37" s="37">
        <f t="shared" si="1"/>
        <v>0</v>
      </c>
      <c r="J37" s="37" t="s">
        <v>191</v>
      </c>
    </row>
    <row r="38" spans="1:10" ht="15">
      <c r="A38" s="37">
        <f t="shared" si="3"/>
        <v>37</v>
      </c>
      <c r="B38" s="37">
        <v>2</v>
      </c>
      <c r="C38" s="79" t="s">
        <v>160</v>
      </c>
      <c r="D38" s="37" t="s">
        <v>66</v>
      </c>
      <c r="E38" s="37" t="s">
        <v>68</v>
      </c>
      <c r="F38" s="37">
        <v>25</v>
      </c>
      <c r="G38" s="37">
        <f t="shared" si="0"/>
        <v>200</v>
      </c>
      <c r="H38" s="37">
        <v>94.25</v>
      </c>
      <c r="I38" s="37">
        <f t="shared" si="1"/>
        <v>754</v>
      </c>
      <c r="J38" s="37" t="s">
        <v>191</v>
      </c>
    </row>
    <row r="39" spans="1:10" ht="15">
      <c r="A39" s="37">
        <f t="shared" si="3"/>
        <v>38</v>
      </c>
      <c r="B39" s="37">
        <v>2</v>
      </c>
      <c r="C39" s="79" t="s">
        <v>160</v>
      </c>
      <c r="D39" s="37" t="s">
        <v>66</v>
      </c>
      <c r="E39" s="37" t="s">
        <v>53</v>
      </c>
      <c r="F39" s="37">
        <v>2</v>
      </c>
      <c r="G39" s="37">
        <f t="shared" si="0"/>
        <v>16</v>
      </c>
      <c r="H39" s="37">
        <v>0.02</v>
      </c>
      <c r="I39" s="37">
        <f t="shared" si="1"/>
        <v>0.16</v>
      </c>
      <c r="J39" s="37" t="s">
        <v>191</v>
      </c>
    </row>
    <row r="40" spans="1:10" ht="15">
      <c r="A40" s="37">
        <f t="shared" si="3"/>
        <v>39</v>
      </c>
      <c r="B40" s="37">
        <v>2</v>
      </c>
      <c r="C40" s="79" t="s">
        <v>160</v>
      </c>
      <c r="D40" s="37" t="s">
        <v>69</v>
      </c>
      <c r="E40" s="37" t="s">
        <v>38</v>
      </c>
      <c r="F40" s="37">
        <v>30</v>
      </c>
      <c r="G40" s="37">
        <f t="shared" si="0"/>
        <v>240</v>
      </c>
      <c r="H40" s="37">
        <v>126</v>
      </c>
      <c r="I40" s="37">
        <f t="shared" si="1"/>
        <v>1008</v>
      </c>
      <c r="J40" s="37" t="s">
        <v>191</v>
      </c>
    </row>
    <row r="41" spans="1:10" ht="15">
      <c r="A41" s="37">
        <f t="shared" si="3"/>
        <v>40</v>
      </c>
      <c r="B41" s="37">
        <v>2</v>
      </c>
      <c r="C41" s="79" t="s">
        <v>160</v>
      </c>
      <c r="D41" s="37" t="s">
        <v>69</v>
      </c>
      <c r="E41" s="37" t="s">
        <v>78</v>
      </c>
      <c r="F41" s="37">
        <v>37</v>
      </c>
      <c r="G41" s="37">
        <f t="shared" si="0"/>
        <v>296</v>
      </c>
      <c r="H41" s="37">
        <v>105.08</v>
      </c>
      <c r="I41" s="37">
        <f t="shared" si="1"/>
        <v>840.64</v>
      </c>
      <c r="J41" s="37" t="s">
        <v>191</v>
      </c>
    </row>
    <row r="42" spans="1:10" ht="15">
      <c r="A42" s="37">
        <f t="shared" si="3"/>
        <v>41</v>
      </c>
      <c r="B42" s="37">
        <v>2</v>
      </c>
      <c r="C42" s="79" t="s">
        <v>160</v>
      </c>
      <c r="D42" s="37" t="s">
        <v>69</v>
      </c>
      <c r="E42" s="37" t="s">
        <v>60</v>
      </c>
      <c r="F42" s="37">
        <v>20</v>
      </c>
      <c r="G42" s="37">
        <f t="shared" si="0"/>
        <v>160</v>
      </c>
      <c r="H42" s="37">
        <v>81</v>
      </c>
      <c r="I42" s="37">
        <f t="shared" si="1"/>
        <v>648</v>
      </c>
      <c r="J42" s="37" t="s">
        <v>191</v>
      </c>
    </row>
    <row r="43" spans="1:10" ht="15">
      <c r="A43" s="37">
        <f t="shared" si="3"/>
        <v>42</v>
      </c>
      <c r="B43" s="37">
        <v>2</v>
      </c>
      <c r="C43" s="79" t="s">
        <v>160</v>
      </c>
      <c r="D43" s="37" t="s">
        <v>69</v>
      </c>
      <c r="E43" s="37" t="s">
        <v>90</v>
      </c>
      <c r="F43" s="37">
        <v>30</v>
      </c>
      <c r="G43" s="37">
        <f t="shared" si="0"/>
        <v>240</v>
      </c>
      <c r="H43" s="37">
        <v>94.5</v>
      </c>
      <c r="I43" s="37">
        <f t="shared" si="1"/>
        <v>756</v>
      </c>
      <c r="J43" s="37" t="s">
        <v>191</v>
      </c>
    </row>
    <row r="44" spans="1:10" ht="15">
      <c r="A44" s="37">
        <f t="shared" si="3"/>
        <v>43</v>
      </c>
      <c r="B44" s="37">
        <v>2</v>
      </c>
      <c r="C44" s="79" t="s">
        <v>160</v>
      </c>
      <c r="D44" s="37" t="s">
        <v>69</v>
      </c>
      <c r="E44" s="37" t="s">
        <v>45</v>
      </c>
      <c r="F44" s="37">
        <v>30</v>
      </c>
      <c r="G44" s="37">
        <f t="shared" si="0"/>
        <v>240</v>
      </c>
      <c r="H44" s="37">
        <v>126.3</v>
      </c>
      <c r="I44" s="37">
        <f t="shared" si="1"/>
        <v>1010.4</v>
      </c>
      <c r="J44" s="37" t="s">
        <v>191</v>
      </c>
    </row>
    <row r="45" spans="1:10" ht="15">
      <c r="A45" s="37">
        <f t="shared" si="3"/>
        <v>44</v>
      </c>
      <c r="B45" s="37">
        <v>2</v>
      </c>
      <c r="C45" s="79" t="s">
        <v>160</v>
      </c>
      <c r="D45" s="37" t="s">
        <v>69</v>
      </c>
      <c r="E45" s="37" t="s">
        <v>53</v>
      </c>
      <c r="F45" s="37">
        <v>2</v>
      </c>
      <c r="G45" s="37">
        <f t="shared" si="0"/>
        <v>16</v>
      </c>
      <c r="H45" s="37">
        <v>0.02</v>
      </c>
      <c r="I45" s="37">
        <f t="shared" si="1"/>
        <v>0.16</v>
      </c>
      <c r="J45" s="37" t="s">
        <v>191</v>
      </c>
    </row>
    <row r="46" spans="1:10" ht="15">
      <c r="A46" s="37">
        <f t="shared" si="3"/>
        <v>45</v>
      </c>
      <c r="B46" s="37">
        <v>2</v>
      </c>
      <c r="C46" s="79" t="s">
        <v>160</v>
      </c>
      <c r="D46" s="37" t="s">
        <v>100</v>
      </c>
      <c r="E46" s="37" t="s">
        <v>47</v>
      </c>
      <c r="F46" s="37">
        <v>35</v>
      </c>
      <c r="G46" s="37">
        <f t="shared" si="0"/>
        <v>280</v>
      </c>
      <c r="H46" s="37">
        <v>91</v>
      </c>
      <c r="I46" s="37">
        <f t="shared" si="1"/>
        <v>728</v>
      </c>
      <c r="J46" s="37" t="s">
        <v>191</v>
      </c>
    </row>
    <row r="47" spans="1:10" ht="15">
      <c r="A47" s="37">
        <f t="shared" si="3"/>
        <v>46</v>
      </c>
      <c r="B47" s="37">
        <v>2</v>
      </c>
      <c r="C47" s="79" t="s">
        <v>160</v>
      </c>
      <c r="D47" s="37" t="s">
        <v>100</v>
      </c>
      <c r="E47" s="37" t="s">
        <v>65</v>
      </c>
      <c r="F47" s="37">
        <v>35</v>
      </c>
      <c r="G47" s="37">
        <f t="shared" si="0"/>
        <v>280</v>
      </c>
      <c r="H47" s="37">
        <v>123.2</v>
      </c>
      <c r="I47" s="37">
        <f t="shared" si="1"/>
        <v>985.6</v>
      </c>
      <c r="J47" s="37" t="s">
        <v>191</v>
      </c>
    </row>
    <row r="48" spans="1:10" ht="15">
      <c r="A48" s="37">
        <f t="shared" si="3"/>
        <v>47</v>
      </c>
      <c r="B48" s="37">
        <v>2</v>
      </c>
      <c r="C48" s="79" t="s">
        <v>160</v>
      </c>
      <c r="D48" s="37" t="s">
        <v>92</v>
      </c>
      <c r="E48" s="37" t="s">
        <v>29</v>
      </c>
      <c r="F48" s="37">
        <v>40</v>
      </c>
      <c r="G48" s="37">
        <f t="shared" si="0"/>
        <v>320</v>
      </c>
      <c r="H48" s="37">
        <v>128.8</v>
      </c>
      <c r="I48" s="37">
        <f t="shared" si="1"/>
        <v>1030.4</v>
      </c>
      <c r="J48" s="37" t="s">
        <v>191</v>
      </c>
    </row>
    <row r="49" spans="1:10" ht="15">
      <c r="A49" s="37">
        <f t="shared" si="3"/>
        <v>48</v>
      </c>
      <c r="B49" s="37">
        <v>2</v>
      </c>
      <c r="C49" s="79" t="s">
        <v>160</v>
      </c>
      <c r="D49" s="37" t="s">
        <v>92</v>
      </c>
      <c r="E49" s="37" t="s">
        <v>31</v>
      </c>
      <c r="F49" s="37">
        <v>2</v>
      </c>
      <c r="G49" s="37">
        <f t="shared" si="0"/>
        <v>16</v>
      </c>
      <c r="H49" s="37">
        <v>7.04</v>
      </c>
      <c r="I49" s="37">
        <f t="shared" si="1"/>
        <v>56.32</v>
      </c>
      <c r="J49" s="37" t="s">
        <v>191</v>
      </c>
    </row>
    <row r="50" spans="1:10" ht="15">
      <c r="A50" s="37">
        <f t="shared" si="3"/>
        <v>49</v>
      </c>
      <c r="B50" s="37">
        <v>2</v>
      </c>
      <c r="C50" s="79" t="s">
        <v>160</v>
      </c>
      <c r="D50" s="37" t="s">
        <v>92</v>
      </c>
      <c r="E50" s="37" t="s">
        <v>188</v>
      </c>
      <c r="F50" s="37">
        <v>20</v>
      </c>
      <c r="G50" s="37">
        <f t="shared" si="0"/>
        <v>160</v>
      </c>
      <c r="H50" s="37">
        <v>0.02</v>
      </c>
      <c r="I50" s="37">
        <f t="shared" si="1"/>
        <v>0.16</v>
      </c>
      <c r="J50" s="37" t="s">
        <v>191</v>
      </c>
    </row>
    <row r="51" spans="1:10" ht="15">
      <c r="A51" s="37">
        <f t="shared" si="3"/>
        <v>50</v>
      </c>
      <c r="B51" s="37">
        <v>2</v>
      </c>
      <c r="C51" s="79" t="s">
        <v>160</v>
      </c>
      <c r="D51" s="37" t="s">
        <v>92</v>
      </c>
      <c r="E51" s="37" t="s">
        <v>186</v>
      </c>
      <c r="F51" s="37">
        <v>5</v>
      </c>
      <c r="G51" s="37">
        <f t="shared" si="0"/>
        <v>40</v>
      </c>
      <c r="H51" s="37">
        <v>0</v>
      </c>
      <c r="I51" s="37">
        <f t="shared" si="1"/>
        <v>0</v>
      </c>
      <c r="J51" s="37" t="s">
        <v>191</v>
      </c>
    </row>
    <row r="52" spans="1:10" ht="15">
      <c r="A52" s="37">
        <f t="shared" si="3"/>
        <v>51</v>
      </c>
      <c r="B52" s="37">
        <v>2</v>
      </c>
      <c r="C52" s="79" t="s">
        <v>160</v>
      </c>
      <c r="D52" s="37" t="s">
        <v>92</v>
      </c>
      <c r="E52" s="37" t="s">
        <v>42</v>
      </c>
      <c r="F52" s="37">
        <v>30</v>
      </c>
      <c r="G52" s="37">
        <f t="shared" si="0"/>
        <v>240</v>
      </c>
      <c r="H52" s="37">
        <v>126.3</v>
      </c>
      <c r="I52" s="37">
        <f t="shared" si="1"/>
        <v>1010.4</v>
      </c>
      <c r="J52" s="37" t="s">
        <v>191</v>
      </c>
    </row>
    <row r="53" spans="1:10" ht="15">
      <c r="A53" s="37">
        <f t="shared" si="3"/>
        <v>52</v>
      </c>
      <c r="B53" s="37">
        <v>2</v>
      </c>
      <c r="C53" s="79" t="s">
        <v>160</v>
      </c>
      <c r="D53" s="37" t="s">
        <v>92</v>
      </c>
      <c r="E53" s="37" t="s">
        <v>39</v>
      </c>
      <c r="F53" s="37">
        <v>30</v>
      </c>
      <c r="G53" s="37">
        <f t="shared" si="0"/>
        <v>240</v>
      </c>
      <c r="H53" s="37">
        <v>225</v>
      </c>
      <c r="I53" s="37">
        <f t="shared" si="1"/>
        <v>1800</v>
      </c>
      <c r="J53" s="37" t="s">
        <v>191</v>
      </c>
    </row>
    <row r="54" spans="1:10" ht="15">
      <c r="A54" s="37">
        <f t="shared" si="3"/>
        <v>53</v>
      </c>
      <c r="B54" s="37">
        <v>2</v>
      </c>
      <c r="C54" s="79" t="s">
        <v>160</v>
      </c>
      <c r="D54" s="37" t="s">
        <v>92</v>
      </c>
      <c r="E54" s="37" t="s">
        <v>60</v>
      </c>
      <c r="F54" s="37">
        <v>20</v>
      </c>
      <c r="G54" s="37">
        <f t="shared" si="0"/>
        <v>160</v>
      </c>
      <c r="H54" s="37">
        <v>81</v>
      </c>
      <c r="I54" s="37">
        <f t="shared" si="1"/>
        <v>648</v>
      </c>
      <c r="J54" s="37" t="s">
        <v>191</v>
      </c>
    </row>
    <row r="55" spans="1:10" ht="15">
      <c r="A55" s="37">
        <f t="shared" si="3"/>
        <v>54</v>
      </c>
      <c r="B55" s="37">
        <v>2</v>
      </c>
      <c r="C55" s="79" t="s">
        <v>160</v>
      </c>
      <c r="D55" s="37" t="s">
        <v>92</v>
      </c>
      <c r="E55" s="37" t="s">
        <v>51</v>
      </c>
      <c r="F55" s="37">
        <v>3</v>
      </c>
      <c r="G55" s="37">
        <f t="shared" si="0"/>
        <v>24</v>
      </c>
      <c r="H55" s="37">
        <v>0</v>
      </c>
      <c r="I55" s="37">
        <f t="shared" si="1"/>
        <v>0</v>
      </c>
      <c r="J55" s="37" t="s">
        <v>191</v>
      </c>
    </row>
    <row r="56" spans="1:10" ht="15">
      <c r="A56" s="37">
        <f t="shared" si="3"/>
        <v>55</v>
      </c>
      <c r="B56" s="37">
        <v>2</v>
      </c>
      <c r="C56" s="79" t="s">
        <v>160</v>
      </c>
      <c r="D56" s="37" t="s">
        <v>92</v>
      </c>
      <c r="E56" s="37" t="s">
        <v>90</v>
      </c>
      <c r="F56" s="37">
        <v>30</v>
      </c>
      <c r="G56" s="37">
        <f t="shared" si="0"/>
        <v>240</v>
      </c>
      <c r="H56" s="37">
        <v>94.5</v>
      </c>
      <c r="I56" s="37">
        <f t="shared" si="1"/>
        <v>756</v>
      </c>
      <c r="J56" s="37" t="s">
        <v>191</v>
      </c>
    </row>
    <row r="57" spans="1:10" ht="15">
      <c r="A57" s="37">
        <f t="shared" si="3"/>
        <v>56</v>
      </c>
      <c r="B57" s="37">
        <v>2</v>
      </c>
      <c r="C57" s="79" t="s">
        <v>160</v>
      </c>
      <c r="D57" s="37" t="s">
        <v>92</v>
      </c>
      <c r="E57" s="37" t="s">
        <v>174</v>
      </c>
      <c r="F57" s="37">
        <v>30</v>
      </c>
      <c r="G57" s="37">
        <f t="shared" si="0"/>
        <v>240</v>
      </c>
      <c r="H57" s="37">
        <v>0</v>
      </c>
      <c r="I57" s="37">
        <f t="shared" si="1"/>
        <v>0</v>
      </c>
      <c r="J57" s="37" t="s">
        <v>191</v>
      </c>
    </row>
    <row r="58" spans="1:10" ht="15">
      <c r="A58" s="37">
        <f t="shared" si="3"/>
        <v>57</v>
      </c>
      <c r="B58" s="37">
        <v>2</v>
      </c>
      <c r="C58" s="79" t="s">
        <v>160</v>
      </c>
      <c r="D58" s="37" t="s">
        <v>92</v>
      </c>
      <c r="E58" s="37" t="s">
        <v>25</v>
      </c>
      <c r="F58" s="37">
        <v>20</v>
      </c>
      <c r="G58" s="37">
        <f t="shared" si="0"/>
        <v>160</v>
      </c>
      <c r="H58" s="37">
        <v>59.6</v>
      </c>
      <c r="I58" s="37">
        <f t="shared" si="1"/>
        <v>476.8</v>
      </c>
      <c r="J58" s="37" t="s">
        <v>191</v>
      </c>
    </row>
    <row r="59" spans="1:10" ht="15">
      <c r="A59" s="37">
        <f t="shared" si="3"/>
        <v>58</v>
      </c>
      <c r="B59" s="37">
        <v>2</v>
      </c>
      <c r="C59" s="79" t="s">
        <v>160</v>
      </c>
      <c r="D59" s="37" t="s">
        <v>92</v>
      </c>
      <c r="E59" s="37" t="s">
        <v>28</v>
      </c>
      <c r="F59" s="37">
        <v>2</v>
      </c>
      <c r="G59" s="37">
        <f t="shared" si="0"/>
        <v>16</v>
      </c>
      <c r="H59" s="37">
        <v>5.46</v>
      </c>
      <c r="I59" s="37">
        <f t="shared" si="1"/>
        <v>43.68</v>
      </c>
      <c r="J59" s="37" t="s">
        <v>191</v>
      </c>
    </row>
    <row r="60" spans="1:10" ht="15">
      <c r="A60" s="37">
        <f t="shared" si="3"/>
        <v>59</v>
      </c>
      <c r="B60" s="37">
        <v>2</v>
      </c>
      <c r="C60" s="79" t="s">
        <v>160</v>
      </c>
      <c r="D60" s="37" t="s">
        <v>92</v>
      </c>
      <c r="E60" s="37" t="s">
        <v>26</v>
      </c>
      <c r="F60" s="37">
        <v>2</v>
      </c>
      <c r="G60" s="37">
        <f t="shared" si="0"/>
        <v>16</v>
      </c>
      <c r="H60" s="37">
        <v>5.5</v>
      </c>
      <c r="I60" s="37">
        <f t="shared" si="1"/>
        <v>44</v>
      </c>
      <c r="J60" s="37" t="s">
        <v>191</v>
      </c>
    </row>
    <row r="61" spans="1:10" ht="15">
      <c r="A61" s="37">
        <f t="shared" si="3"/>
        <v>60</v>
      </c>
      <c r="B61" s="37">
        <v>3</v>
      </c>
      <c r="C61" s="79" t="s">
        <v>161</v>
      </c>
      <c r="D61" s="37" t="s">
        <v>66</v>
      </c>
      <c r="E61" s="37" t="s">
        <v>62</v>
      </c>
      <c r="F61" s="37">
        <v>5</v>
      </c>
      <c r="G61" s="37">
        <f t="shared" si="0"/>
        <v>40</v>
      </c>
      <c r="H61" s="37">
        <v>3.3</v>
      </c>
      <c r="I61" s="37">
        <f t="shared" si="1"/>
        <v>26.4</v>
      </c>
      <c r="J61" s="37" t="s">
        <v>191</v>
      </c>
    </row>
    <row r="62" spans="1:10" ht="15">
      <c r="A62" s="37">
        <f t="shared" si="3"/>
        <v>61</v>
      </c>
      <c r="B62" s="37">
        <v>3</v>
      </c>
      <c r="C62" s="79" t="s">
        <v>161</v>
      </c>
      <c r="D62" s="37" t="s">
        <v>66</v>
      </c>
      <c r="E62" s="37" t="s">
        <v>10</v>
      </c>
      <c r="F62" s="37">
        <v>80</v>
      </c>
      <c r="G62" s="37">
        <f t="shared" si="0"/>
        <v>640</v>
      </c>
      <c r="H62" s="37">
        <v>249.6</v>
      </c>
      <c r="I62" s="37">
        <f t="shared" si="1"/>
        <v>1996.8</v>
      </c>
      <c r="J62" s="37" t="s">
        <v>191</v>
      </c>
    </row>
    <row r="63" spans="1:10" ht="15">
      <c r="A63" s="37">
        <f t="shared" si="3"/>
        <v>62</v>
      </c>
      <c r="B63" s="37">
        <v>3</v>
      </c>
      <c r="C63" s="79" t="s">
        <v>161</v>
      </c>
      <c r="D63" s="37" t="s">
        <v>66</v>
      </c>
      <c r="E63" s="37" t="s">
        <v>187</v>
      </c>
      <c r="F63" s="37">
        <v>15</v>
      </c>
      <c r="G63" s="37">
        <f t="shared" si="0"/>
        <v>120</v>
      </c>
      <c r="H63" s="37">
        <v>0.02</v>
      </c>
      <c r="I63" s="37">
        <f t="shared" si="1"/>
        <v>0.16</v>
      </c>
      <c r="J63" s="37" t="s">
        <v>191</v>
      </c>
    </row>
    <row r="64" spans="1:10" ht="15">
      <c r="A64" s="37">
        <f t="shared" si="3"/>
        <v>63</v>
      </c>
      <c r="B64" s="37">
        <v>3</v>
      </c>
      <c r="C64" s="79" t="s">
        <v>161</v>
      </c>
      <c r="D64" s="37" t="s">
        <v>66</v>
      </c>
      <c r="E64" s="37" t="s">
        <v>41</v>
      </c>
      <c r="F64" s="37">
        <v>30</v>
      </c>
      <c r="G64" s="37">
        <f t="shared" si="0"/>
        <v>240</v>
      </c>
      <c r="H64" s="37">
        <v>126.3</v>
      </c>
      <c r="I64" s="37">
        <f t="shared" si="1"/>
        <v>1010.4</v>
      </c>
      <c r="J64" s="37" t="s">
        <v>191</v>
      </c>
    </row>
    <row r="65" spans="1:10" ht="15">
      <c r="A65" s="37">
        <f t="shared" si="3"/>
        <v>64</v>
      </c>
      <c r="B65" s="37">
        <v>3</v>
      </c>
      <c r="C65" s="79" t="s">
        <v>161</v>
      </c>
      <c r="D65" s="37" t="s">
        <v>66</v>
      </c>
      <c r="E65" s="37" t="s">
        <v>60</v>
      </c>
      <c r="F65" s="37">
        <v>20</v>
      </c>
      <c r="G65" s="37">
        <f t="shared" si="0"/>
        <v>160</v>
      </c>
      <c r="H65" s="37">
        <v>81</v>
      </c>
      <c r="I65" s="37">
        <f t="shared" si="1"/>
        <v>648</v>
      </c>
      <c r="J65" s="37" t="s">
        <v>191</v>
      </c>
    </row>
    <row r="66" spans="1:10" ht="15">
      <c r="A66" s="37">
        <f t="shared" si="3"/>
        <v>65</v>
      </c>
      <c r="B66" s="37">
        <v>3</v>
      </c>
      <c r="C66" s="79" t="s">
        <v>161</v>
      </c>
      <c r="D66" s="37" t="s">
        <v>66</v>
      </c>
      <c r="E66" s="37" t="s">
        <v>51</v>
      </c>
      <c r="F66" s="37">
        <v>3</v>
      </c>
      <c r="G66" s="37">
        <f aca="true" t="shared" si="4" ref="G66:G129">F66*$M$3</f>
        <v>24</v>
      </c>
      <c r="H66" s="37">
        <v>0</v>
      </c>
      <c r="I66" s="37">
        <f aca="true" t="shared" si="5" ref="I66:I129">H66*$M$3</f>
        <v>0</v>
      </c>
      <c r="J66" s="37" t="s">
        <v>191</v>
      </c>
    </row>
    <row r="67" spans="1:10" ht="15">
      <c r="A67" s="37">
        <f t="shared" si="3"/>
        <v>66</v>
      </c>
      <c r="B67" s="37">
        <v>3</v>
      </c>
      <c r="C67" s="79" t="s">
        <v>161</v>
      </c>
      <c r="D67" s="37" t="s">
        <v>66</v>
      </c>
      <c r="E67" s="37" t="s">
        <v>68</v>
      </c>
      <c r="F67" s="37">
        <v>25</v>
      </c>
      <c r="G67" s="37">
        <f t="shared" si="4"/>
        <v>200</v>
      </c>
      <c r="H67" s="37">
        <v>94.25</v>
      </c>
      <c r="I67" s="37">
        <f t="shared" si="5"/>
        <v>754</v>
      </c>
      <c r="J67" s="37" t="s">
        <v>191</v>
      </c>
    </row>
    <row r="68" spans="1:10" ht="15">
      <c r="A68" s="37">
        <f t="shared" si="3"/>
        <v>67</v>
      </c>
      <c r="B68" s="37">
        <v>3</v>
      </c>
      <c r="C68" s="79" t="s">
        <v>161</v>
      </c>
      <c r="D68" s="37" t="s">
        <v>66</v>
      </c>
      <c r="E68" s="37" t="s">
        <v>20</v>
      </c>
      <c r="F68" s="37">
        <v>45</v>
      </c>
      <c r="G68" s="37">
        <f t="shared" si="4"/>
        <v>360</v>
      </c>
      <c r="H68" s="37">
        <v>45.45</v>
      </c>
      <c r="I68" s="37">
        <f t="shared" si="5"/>
        <v>363.6</v>
      </c>
      <c r="J68" s="37" t="s">
        <v>191</v>
      </c>
    </row>
    <row r="69" spans="1:10" ht="15">
      <c r="A69" s="37">
        <f t="shared" si="3"/>
        <v>68</v>
      </c>
      <c r="B69" s="37">
        <v>3</v>
      </c>
      <c r="C69" s="79" t="s">
        <v>161</v>
      </c>
      <c r="D69" s="37" t="s">
        <v>69</v>
      </c>
      <c r="E69" s="37" t="s">
        <v>43</v>
      </c>
      <c r="F69" s="37">
        <v>30</v>
      </c>
      <c r="G69" s="37">
        <f t="shared" si="4"/>
        <v>240</v>
      </c>
      <c r="H69" s="37">
        <v>126.3</v>
      </c>
      <c r="I69" s="37">
        <f t="shared" si="5"/>
        <v>1010.4</v>
      </c>
      <c r="J69" s="37" t="s">
        <v>191</v>
      </c>
    </row>
    <row r="70" spans="1:10" ht="14.25" customHeight="1">
      <c r="A70" s="37">
        <f t="shared" si="3"/>
        <v>69</v>
      </c>
      <c r="B70" s="37">
        <v>3</v>
      </c>
      <c r="C70" s="79" t="s">
        <v>161</v>
      </c>
      <c r="D70" s="37" t="s">
        <v>69</v>
      </c>
      <c r="E70" s="37" t="s">
        <v>38</v>
      </c>
      <c r="F70" s="37">
        <v>30</v>
      </c>
      <c r="G70" s="37">
        <f t="shared" si="4"/>
        <v>240</v>
      </c>
      <c r="H70" s="37">
        <v>126</v>
      </c>
      <c r="I70" s="37">
        <f t="shared" si="5"/>
        <v>1008</v>
      </c>
      <c r="J70" s="37" t="s">
        <v>191</v>
      </c>
    </row>
    <row r="71" spans="1:10" ht="14.25" customHeight="1">
      <c r="A71" s="37">
        <f t="shared" si="3"/>
        <v>70</v>
      </c>
      <c r="B71" s="37">
        <v>3</v>
      </c>
      <c r="C71" s="79" t="s">
        <v>161</v>
      </c>
      <c r="D71" s="37" t="s">
        <v>69</v>
      </c>
      <c r="E71" s="37" t="s">
        <v>60</v>
      </c>
      <c r="F71" s="37">
        <v>20</v>
      </c>
      <c r="G71" s="37">
        <f t="shared" si="4"/>
        <v>160</v>
      </c>
      <c r="H71" s="37">
        <v>81</v>
      </c>
      <c r="I71" s="37">
        <f t="shared" si="5"/>
        <v>648</v>
      </c>
      <c r="J71" s="37" t="s">
        <v>191</v>
      </c>
    </row>
    <row r="72" spans="1:10" ht="15.75" customHeight="1">
      <c r="A72" s="37">
        <f t="shared" si="3"/>
        <v>71</v>
      </c>
      <c r="B72" s="37">
        <v>3</v>
      </c>
      <c r="C72" s="79" t="s">
        <v>161</v>
      </c>
      <c r="D72" s="37" t="s">
        <v>69</v>
      </c>
      <c r="E72" s="37" t="s">
        <v>76</v>
      </c>
      <c r="F72" s="37">
        <v>22</v>
      </c>
      <c r="G72" s="37">
        <f t="shared" si="4"/>
        <v>176</v>
      </c>
      <c r="H72" s="37">
        <v>84.26</v>
      </c>
      <c r="I72" s="37">
        <f t="shared" si="5"/>
        <v>674.08</v>
      </c>
      <c r="J72" s="37" t="s">
        <v>191</v>
      </c>
    </row>
    <row r="73" spans="1:10" ht="15">
      <c r="A73" s="37">
        <f t="shared" si="3"/>
        <v>72</v>
      </c>
      <c r="B73" s="37">
        <v>3</v>
      </c>
      <c r="C73" s="79" t="s">
        <v>161</v>
      </c>
      <c r="D73" s="37" t="s">
        <v>69</v>
      </c>
      <c r="E73" s="37" t="s">
        <v>90</v>
      </c>
      <c r="F73" s="37">
        <v>30</v>
      </c>
      <c r="G73" s="37">
        <f t="shared" si="4"/>
        <v>240</v>
      </c>
      <c r="H73" s="37">
        <v>94.5</v>
      </c>
      <c r="I73" s="37">
        <f t="shared" si="5"/>
        <v>756</v>
      </c>
      <c r="J73" s="37" t="s">
        <v>191</v>
      </c>
    </row>
    <row r="74" spans="1:10" ht="15">
      <c r="A74" s="37">
        <f t="shared" si="3"/>
        <v>73</v>
      </c>
      <c r="B74" s="37">
        <v>3</v>
      </c>
      <c r="C74" s="79" t="s">
        <v>161</v>
      </c>
      <c r="D74" s="37" t="s">
        <v>69</v>
      </c>
      <c r="E74" s="37" t="s">
        <v>36</v>
      </c>
      <c r="F74" s="37">
        <v>30</v>
      </c>
      <c r="G74" s="37">
        <f t="shared" si="4"/>
        <v>240</v>
      </c>
      <c r="H74" s="37">
        <v>94.5</v>
      </c>
      <c r="I74" s="37">
        <f t="shared" si="5"/>
        <v>756</v>
      </c>
      <c r="J74" s="37" t="s">
        <v>191</v>
      </c>
    </row>
    <row r="75" spans="1:10" ht="15">
      <c r="A75" s="37">
        <f t="shared" si="3"/>
        <v>74</v>
      </c>
      <c r="B75" s="37">
        <v>3</v>
      </c>
      <c r="C75" s="79" t="s">
        <v>161</v>
      </c>
      <c r="D75" s="37" t="s">
        <v>69</v>
      </c>
      <c r="E75" s="37" t="s">
        <v>36</v>
      </c>
      <c r="F75" s="37">
        <v>30</v>
      </c>
      <c r="G75" s="37">
        <f t="shared" si="4"/>
        <v>240</v>
      </c>
      <c r="H75" s="37">
        <v>94.5</v>
      </c>
      <c r="I75" s="37">
        <f t="shared" si="5"/>
        <v>756</v>
      </c>
      <c r="J75" s="37" t="s">
        <v>191</v>
      </c>
    </row>
    <row r="76" spans="1:10" ht="15">
      <c r="A76" s="37">
        <f t="shared" si="3"/>
        <v>75</v>
      </c>
      <c r="B76" s="37">
        <v>3</v>
      </c>
      <c r="C76" s="79" t="s">
        <v>161</v>
      </c>
      <c r="D76" s="37" t="s">
        <v>69</v>
      </c>
      <c r="E76" s="37" t="s">
        <v>53</v>
      </c>
      <c r="F76" s="37">
        <v>2</v>
      </c>
      <c r="G76" s="37">
        <f t="shared" si="4"/>
        <v>16</v>
      </c>
      <c r="H76" s="37">
        <v>0.02</v>
      </c>
      <c r="I76" s="37">
        <f t="shared" si="5"/>
        <v>0.16</v>
      </c>
      <c r="J76" s="37" t="s">
        <v>191</v>
      </c>
    </row>
    <row r="77" spans="1:10" ht="15">
      <c r="A77" s="37">
        <f t="shared" si="3"/>
        <v>76</v>
      </c>
      <c r="B77" s="37">
        <v>3</v>
      </c>
      <c r="C77" s="79" t="s">
        <v>161</v>
      </c>
      <c r="D77" s="37" t="s">
        <v>100</v>
      </c>
      <c r="E77" s="37" t="s">
        <v>47</v>
      </c>
      <c r="F77" s="37">
        <v>35</v>
      </c>
      <c r="G77" s="37">
        <f t="shared" si="4"/>
        <v>280</v>
      </c>
      <c r="H77" s="37">
        <v>91</v>
      </c>
      <c r="I77" s="37">
        <f t="shared" si="5"/>
        <v>728</v>
      </c>
      <c r="J77" s="37" t="s">
        <v>191</v>
      </c>
    </row>
    <row r="78" spans="1:10" ht="15">
      <c r="A78" s="37">
        <f t="shared" si="3"/>
        <v>77</v>
      </c>
      <c r="B78" s="37">
        <v>3</v>
      </c>
      <c r="C78" s="79" t="s">
        <v>161</v>
      </c>
      <c r="D78" s="37" t="s">
        <v>100</v>
      </c>
      <c r="E78" s="37" t="s">
        <v>46</v>
      </c>
      <c r="F78" s="37">
        <v>35</v>
      </c>
      <c r="G78" s="37">
        <f t="shared" si="4"/>
        <v>280</v>
      </c>
      <c r="H78" s="37">
        <v>75.25</v>
      </c>
      <c r="I78" s="37">
        <f t="shared" si="5"/>
        <v>602</v>
      </c>
      <c r="J78" s="37" t="s">
        <v>191</v>
      </c>
    </row>
    <row r="79" spans="1:10" ht="15">
      <c r="A79" s="37">
        <f t="shared" si="3"/>
        <v>78</v>
      </c>
      <c r="B79" s="37">
        <v>3</v>
      </c>
      <c r="C79" s="79" t="s">
        <v>161</v>
      </c>
      <c r="D79" s="37" t="s">
        <v>100</v>
      </c>
      <c r="E79" s="37" t="s">
        <v>50</v>
      </c>
      <c r="F79" s="37">
        <v>40</v>
      </c>
      <c r="G79" s="37">
        <f t="shared" si="4"/>
        <v>320</v>
      </c>
      <c r="H79" s="37">
        <v>219.2</v>
      </c>
      <c r="I79" s="37">
        <f t="shared" si="5"/>
        <v>1753.6</v>
      </c>
      <c r="J79" s="37" t="s">
        <v>191</v>
      </c>
    </row>
    <row r="80" spans="1:10" ht="15">
      <c r="A80" s="37">
        <f t="shared" si="3"/>
        <v>79</v>
      </c>
      <c r="B80" s="37">
        <v>3</v>
      </c>
      <c r="C80" s="79" t="s">
        <v>161</v>
      </c>
      <c r="D80" s="37" t="s">
        <v>92</v>
      </c>
      <c r="E80" s="37" t="s">
        <v>31</v>
      </c>
      <c r="F80" s="37">
        <v>2</v>
      </c>
      <c r="G80" s="37">
        <f t="shared" si="4"/>
        <v>16</v>
      </c>
      <c r="H80" s="37">
        <v>7.04</v>
      </c>
      <c r="I80" s="37">
        <f t="shared" si="5"/>
        <v>56.32</v>
      </c>
      <c r="J80" s="37" t="s">
        <v>191</v>
      </c>
    </row>
    <row r="81" spans="1:10" ht="15">
      <c r="A81" s="37">
        <f t="shared" si="3"/>
        <v>80</v>
      </c>
      <c r="B81" s="37">
        <v>3</v>
      </c>
      <c r="C81" s="79" t="s">
        <v>161</v>
      </c>
      <c r="D81" s="37" t="s">
        <v>92</v>
      </c>
      <c r="E81" s="37" t="s">
        <v>186</v>
      </c>
      <c r="F81" s="37">
        <v>5</v>
      </c>
      <c r="G81" s="37">
        <f t="shared" si="4"/>
        <v>40</v>
      </c>
      <c r="H81" s="37">
        <v>0</v>
      </c>
      <c r="I81" s="37">
        <f t="shared" si="5"/>
        <v>0</v>
      </c>
      <c r="J81" s="37" t="s">
        <v>191</v>
      </c>
    </row>
    <row r="82" spans="1:10" ht="15">
      <c r="A82" s="37">
        <f t="shared" si="3"/>
        <v>81</v>
      </c>
      <c r="B82" s="37">
        <v>3</v>
      </c>
      <c r="C82" s="79" t="s">
        <v>161</v>
      </c>
      <c r="D82" s="37" t="s">
        <v>92</v>
      </c>
      <c r="E82" s="37" t="s">
        <v>24</v>
      </c>
      <c r="F82" s="37">
        <v>23</v>
      </c>
      <c r="G82" s="37">
        <f t="shared" si="4"/>
        <v>184</v>
      </c>
      <c r="H82" s="37">
        <v>77.74</v>
      </c>
      <c r="I82" s="37">
        <f t="shared" si="5"/>
        <v>621.92</v>
      </c>
      <c r="J82" s="37" t="s">
        <v>191</v>
      </c>
    </row>
    <row r="83" spans="1:10" ht="15">
      <c r="A83" s="37">
        <f t="shared" si="3"/>
        <v>82</v>
      </c>
      <c r="B83" s="37">
        <v>3</v>
      </c>
      <c r="C83" s="79" t="s">
        <v>161</v>
      </c>
      <c r="D83" s="37" t="s">
        <v>92</v>
      </c>
      <c r="E83" s="37" t="s">
        <v>181</v>
      </c>
      <c r="F83" s="37">
        <v>30</v>
      </c>
      <c r="G83" s="37">
        <f t="shared" si="4"/>
        <v>240</v>
      </c>
      <c r="H83" s="37">
        <v>0</v>
      </c>
      <c r="I83" s="37">
        <f t="shared" si="5"/>
        <v>0</v>
      </c>
      <c r="J83" s="37" t="s">
        <v>191</v>
      </c>
    </row>
    <row r="84" spans="1:10" ht="15">
      <c r="A84" s="37">
        <f t="shared" si="3"/>
        <v>83</v>
      </c>
      <c r="B84" s="37">
        <v>3</v>
      </c>
      <c r="C84" s="79" t="s">
        <v>161</v>
      </c>
      <c r="D84" s="37" t="s">
        <v>92</v>
      </c>
      <c r="E84" s="37" t="s">
        <v>39</v>
      </c>
      <c r="F84" s="37">
        <v>30</v>
      </c>
      <c r="G84" s="37">
        <f t="shared" si="4"/>
        <v>240</v>
      </c>
      <c r="H84" s="37">
        <v>225</v>
      </c>
      <c r="I84" s="37">
        <f t="shared" si="5"/>
        <v>1800</v>
      </c>
      <c r="J84" s="37" t="s">
        <v>191</v>
      </c>
    </row>
    <row r="85" spans="1:10" ht="15">
      <c r="A85" s="37">
        <f t="shared" si="3"/>
        <v>84</v>
      </c>
      <c r="B85" s="37">
        <v>3</v>
      </c>
      <c r="C85" s="79" t="s">
        <v>161</v>
      </c>
      <c r="D85" s="37" t="s">
        <v>92</v>
      </c>
      <c r="E85" s="37" t="s">
        <v>60</v>
      </c>
      <c r="F85" s="37">
        <v>20</v>
      </c>
      <c r="G85" s="37">
        <f t="shared" si="4"/>
        <v>160</v>
      </c>
      <c r="H85" s="37">
        <v>81</v>
      </c>
      <c r="I85" s="37">
        <f t="shared" si="5"/>
        <v>648</v>
      </c>
      <c r="J85" s="37" t="s">
        <v>191</v>
      </c>
    </row>
    <row r="86" spans="1:10" ht="15">
      <c r="A86" s="37">
        <f t="shared" si="3"/>
        <v>85</v>
      </c>
      <c r="B86" s="37">
        <v>3</v>
      </c>
      <c r="C86" s="79" t="s">
        <v>161</v>
      </c>
      <c r="D86" s="37" t="s">
        <v>92</v>
      </c>
      <c r="E86" s="37" t="s">
        <v>51</v>
      </c>
      <c r="F86" s="37">
        <v>3</v>
      </c>
      <c r="G86" s="37">
        <f t="shared" si="4"/>
        <v>24</v>
      </c>
      <c r="H86" s="37">
        <v>0</v>
      </c>
      <c r="I86" s="37">
        <f t="shared" si="5"/>
        <v>0</v>
      </c>
      <c r="J86" s="37" t="s">
        <v>191</v>
      </c>
    </row>
    <row r="87" spans="1:10" ht="15">
      <c r="A87" s="37">
        <f t="shared" si="3"/>
        <v>86</v>
      </c>
      <c r="B87" s="37">
        <v>3</v>
      </c>
      <c r="C87" s="79" t="s">
        <v>161</v>
      </c>
      <c r="D87" s="37" t="s">
        <v>92</v>
      </c>
      <c r="E87" s="37" t="s">
        <v>90</v>
      </c>
      <c r="F87" s="37">
        <v>30</v>
      </c>
      <c r="G87" s="37">
        <f t="shared" si="4"/>
        <v>240</v>
      </c>
      <c r="H87" s="37">
        <v>94.5</v>
      </c>
      <c r="I87" s="37">
        <f t="shared" si="5"/>
        <v>756</v>
      </c>
      <c r="J87" s="37" t="s">
        <v>191</v>
      </c>
    </row>
    <row r="88" spans="1:10" ht="15">
      <c r="A88" s="37">
        <f t="shared" si="3"/>
        <v>87</v>
      </c>
      <c r="B88" s="37">
        <v>3</v>
      </c>
      <c r="C88" s="79" t="s">
        <v>161</v>
      </c>
      <c r="D88" s="37" t="s">
        <v>92</v>
      </c>
      <c r="E88" s="37" t="s">
        <v>45</v>
      </c>
      <c r="F88" s="37">
        <v>30</v>
      </c>
      <c r="G88" s="37">
        <f t="shared" si="4"/>
        <v>240</v>
      </c>
      <c r="H88" s="37">
        <v>126.3</v>
      </c>
      <c r="I88" s="37">
        <f t="shared" si="5"/>
        <v>1010.4</v>
      </c>
      <c r="J88" s="37" t="s">
        <v>191</v>
      </c>
    </row>
    <row r="89" spans="1:10" ht="15">
      <c r="A89" s="37">
        <f t="shared" si="3"/>
        <v>88</v>
      </c>
      <c r="B89" s="37">
        <v>3</v>
      </c>
      <c r="C89" s="79" t="s">
        <v>161</v>
      </c>
      <c r="D89" s="37" t="s">
        <v>92</v>
      </c>
      <c r="E89" s="37" t="s">
        <v>25</v>
      </c>
      <c r="F89" s="37">
        <v>20</v>
      </c>
      <c r="G89" s="37">
        <f t="shared" si="4"/>
        <v>160</v>
      </c>
      <c r="H89" s="37">
        <v>59.6</v>
      </c>
      <c r="I89" s="37">
        <f t="shared" si="5"/>
        <v>476.8</v>
      </c>
      <c r="J89" s="37" t="s">
        <v>191</v>
      </c>
    </row>
    <row r="90" spans="1:10" ht="15">
      <c r="A90" s="37">
        <f t="shared" si="3"/>
        <v>89</v>
      </c>
      <c r="B90" s="37">
        <v>3</v>
      </c>
      <c r="C90" s="79" t="s">
        <v>161</v>
      </c>
      <c r="D90" s="37" t="s">
        <v>92</v>
      </c>
      <c r="E90" s="37" t="s">
        <v>28</v>
      </c>
      <c r="F90" s="37">
        <v>2</v>
      </c>
      <c r="G90" s="37">
        <f t="shared" si="4"/>
        <v>16</v>
      </c>
      <c r="H90" s="37">
        <v>5.46</v>
      </c>
      <c r="I90" s="37">
        <f t="shared" si="5"/>
        <v>43.68</v>
      </c>
      <c r="J90" s="37" t="s">
        <v>191</v>
      </c>
    </row>
    <row r="91" spans="1:10" ht="15">
      <c r="A91" s="37">
        <f t="shared" si="3"/>
        <v>90</v>
      </c>
      <c r="B91" s="37">
        <v>3</v>
      </c>
      <c r="C91" s="79" t="s">
        <v>161</v>
      </c>
      <c r="D91" s="37" t="s">
        <v>92</v>
      </c>
      <c r="E91" s="37" t="s">
        <v>26</v>
      </c>
      <c r="F91" s="37">
        <v>2</v>
      </c>
      <c r="G91" s="37">
        <f t="shared" si="4"/>
        <v>16</v>
      </c>
      <c r="H91" s="37">
        <v>5.5</v>
      </c>
      <c r="I91" s="37">
        <f t="shared" si="5"/>
        <v>44</v>
      </c>
      <c r="J91" s="37" t="s">
        <v>191</v>
      </c>
    </row>
    <row r="92" spans="1:10" ht="15">
      <c r="A92" s="37">
        <f t="shared" si="3"/>
        <v>91</v>
      </c>
      <c r="B92" s="37">
        <v>3</v>
      </c>
      <c r="C92" s="79" t="s">
        <v>161</v>
      </c>
      <c r="D92" s="37" t="s">
        <v>92</v>
      </c>
      <c r="E92" s="37" t="s">
        <v>53</v>
      </c>
      <c r="F92" s="37">
        <v>2</v>
      </c>
      <c r="G92" s="37">
        <f t="shared" si="4"/>
        <v>16</v>
      </c>
      <c r="H92" s="37">
        <v>0.02</v>
      </c>
      <c r="I92" s="37">
        <f t="shared" si="5"/>
        <v>0.16</v>
      </c>
      <c r="J92" s="37" t="s">
        <v>191</v>
      </c>
    </row>
    <row r="93" spans="1:10" ht="15">
      <c r="A93" s="37">
        <f t="shared" si="3"/>
        <v>92</v>
      </c>
      <c r="B93" s="37">
        <v>4</v>
      </c>
      <c r="C93" s="79" t="s">
        <v>162</v>
      </c>
      <c r="D93" s="37" t="s">
        <v>66</v>
      </c>
      <c r="E93" s="37" t="s">
        <v>149</v>
      </c>
      <c r="F93" s="37">
        <v>40</v>
      </c>
      <c r="G93" s="37">
        <f t="shared" si="4"/>
        <v>320</v>
      </c>
      <c r="H93" s="37">
        <v>148</v>
      </c>
      <c r="I93" s="37">
        <f t="shared" si="5"/>
        <v>1184</v>
      </c>
      <c r="J93" s="37" t="s">
        <v>191</v>
      </c>
    </row>
    <row r="94" spans="1:10" ht="15">
      <c r="A94" s="37">
        <f t="shared" si="3"/>
        <v>93</v>
      </c>
      <c r="B94" s="37">
        <v>4</v>
      </c>
      <c r="C94" s="79" t="s">
        <v>162</v>
      </c>
      <c r="D94" s="37" t="s">
        <v>66</v>
      </c>
      <c r="E94" s="37" t="s">
        <v>60</v>
      </c>
      <c r="F94" s="37">
        <v>20</v>
      </c>
      <c r="G94" s="37">
        <f t="shared" si="4"/>
        <v>160</v>
      </c>
      <c r="H94" s="37">
        <v>81</v>
      </c>
      <c r="I94" s="37">
        <f t="shared" si="5"/>
        <v>648</v>
      </c>
      <c r="J94" s="37" t="s">
        <v>191</v>
      </c>
    </row>
    <row r="95" spans="1:10" ht="15">
      <c r="A95" s="37">
        <f t="shared" si="3"/>
        <v>94</v>
      </c>
      <c r="B95" s="37">
        <v>4</v>
      </c>
      <c r="C95" s="79" t="s">
        <v>162</v>
      </c>
      <c r="D95" s="37" t="s">
        <v>66</v>
      </c>
      <c r="E95" s="37" t="s">
        <v>68</v>
      </c>
      <c r="F95" s="37">
        <v>25</v>
      </c>
      <c r="G95" s="37">
        <f t="shared" si="4"/>
        <v>200</v>
      </c>
      <c r="H95" s="37">
        <v>94.25</v>
      </c>
      <c r="I95" s="37">
        <f t="shared" si="5"/>
        <v>754</v>
      </c>
      <c r="J95" s="37" t="s">
        <v>191</v>
      </c>
    </row>
    <row r="96" spans="1:10" ht="15">
      <c r="A96" s="37">
        <f t="shared" si="3"/>
        <v>95</v>
      </c>
      <c r="B96" s="37">
        <v>4</v>
      </c>
      <c r="C96" s="79" t="s">
        <v>162</v>
      </c>
      <c r="D96" s="37" t="s">
        <v>66</v>
      </c>
      <c r="E96" s="37" t="s">
        <v>45</v>
      </c>
      <c r="F96" s="37">
        <v>30</v>
      </c>
      <c r="G96" s="37">
        <f t="shared" si="4"/>
        <v>240</v>
      </c>
      <c r="H96" s="37">
        <v>126.3</v>
      </c>
      <c r="I96" s="37">
        <f t="shared" si="5"/>
        <v>1010.4</v>
      </c>
      <c r="J96" s="37" t="s">
        <v>191</v>
      </c>
    </row>
    <row r="97" spans="1:10" ht="15">
      <c r="A97" s="37">
        <f t="shared" si="3"/>
        <v>96</v>
      </c>
      <c r="B97" s="37">
        <v>4</v>
      </c>
      <c r="C97" s="79" t="s">
        <v>162</v>
      </c>
      <c r="D97" s="37" t="s">
        <v>66</v>
      </c>
      <c r="E97" s="37" t="s">
        <v>58</v>
      </c>
      <c r="F97" s="37">
        <v>15</v>
      </c>
      <c r="G97" s="37">
        <f t="shared" si="4"/>
        <v>120</v>
      </c>
      <c r="H97" s="37">
        <v>74.85</v>
      </c>
      <c r="I97" s="37">
        <f t="shared" si="5"/>
        <v>598.8</v>
      </c>
      <c r="J97" s="37" t="s">
        <v>191</v>
      </c>
    </row>
    <row r="98" spans="1:10" ht="15">
      <c r="A98" s="37">
        <f t="shared" si="3"/>
        <v>97</v>
      </c>
      <c r="B98" s="37">
        <v>4</v>
      </c>
      <c r="C98" s="79" t="s">
        <v>162</v>
      </c>
      <c r="D98" s="37" t="s">
        <v>66</v>
      </c>
      <c r="E98" s="37" t="s">
        <v>53</v>
      </c>
      <c r="F98" s="37">
        <v>2</v>
      </c>
      <c r="G98" s="37">
        <f t="shared" si="4"/>
        <v>16</v>
      </c>
      <c r="H98" s="37">
        <v>0.02</v>
      </c>
      <c r="I98" s="37">
        <f t="shared" si="5"/>
        <v>0.16</v>
      </c>
      <c r="J98" s="37" t="s">
        <v>191</v>
      </c>
    </row>
    <row r="99" spans="1:10" ht="15">
      <c r="A99" s="37">
        <f aca="true" t="shared" si="6" ref="A99:A162">A98+1</f>
        <v>98</v>
      </c>
      <c r="B99" s="37">
        <v>4</v>
      </c>
      <c r="C99" s="79" t="s">
        <v>162</v>
      </c>
      <c r="D99" s="37" t="s">
        <v>69</v>
      </c>
      <c r="E99" s="37" t="s">
        <v>38</v>
      </c>
      <c r="F99" s="37">
        <v>30</v>
      </c>
      <c r="G99" s="37">
        <f t="shared" si="4"/>
        <v>240</v>
      </c>
      <c r="H99" s="37">
        <v>126</v>
      </c>
      <c r="I99" s="37">
        <f t="shared" si="5"/>
        <v>1008</v>
      </c>
      <c r="J99" s="37" t="s">
        <v>191</v>
      </c>
    </row>
    <row r="100" spans="1:10" ht="15">
      <c r="A100" s="37">
        <f t="shared" si="6"/>
        <v>99</v>
      </c>
      <c r="B100" s="37">
        <v>4</v>
      </c>
      <c r="C100" s="79" t="s">
        <v>162</v>
      </c>
      <c r="D100" s="37" t="s">
        <v>69</v>
      </c>
      <c r="E100" s="37" t="s">
        <v>77</v>
      </c>
      <c r="F100" s="37">
        <v>60</v>
      </c>
      <c r="G100" s="37">
        <f t="shared" si="4"/>
        <v>480</v>
      </c>
      <c r="H100" s="37">
        <v>151.8</v>
      </c>
      <c r="I100" s="37">
        <f t="shared" si="5"/>
        <v>1214.4</v>
      </c>
      <c r="J100" s="37" t="s">
        <v>191</v>
      </c>
    </row>
    <row r="101" spans="1:10" ht="15">
      <c r="A101" s="37">
        <f t="shared" si="6"/>
        <v>100</v>
      </c>
      <c r="B101" s="37">
        <v>4</v>
      </c>
      <c r="C101" s="79" t="s">
        <v>162</v>
      </c>
      <c r="D101" s="37" t="s">
        <v>69</v>
      </c>
      <c r="E101" s="37" t="s">
        <v>42</v>
      </c>
      <c r="F101" s="37">
        <v>30</v>
      </c>
      <c r="G101" s="37">
        <f t="shared" si="4"/>
        <v>240</v>
      </c>
      <c r="H101" s="37">
        <v>126.3</v>
      </c>
      <c r="I101" s="37">
        <f t="shared" si="5"/>
        <v>1010.4</v>
      </c>
      <c r="J101" s="37" t="s">
        <v>191</v>
      </c>
    </row>
    <row r="102" spans="1:10" ht="15">
      <c r="A102" s="37">
        <f t="shared" si="6"/>
        <v>101</v>
      </c>
      <c r="B102" s="37">
        <v>4</v>
      </c>
      <c r="C102" s="79" t="s">
        <v>162</v>
      </c>
      <c r="D102" s="37" t="s">
        <v>69</v>
      </c>
      <c r="E102" s="37" t="s">
        <v>60</v>
      </c>
      <c r="F102" s="37">
        <v>20</v>
      </c>
      <c r="G102" s="37">
        <f t="shared" si="4"/>
        <v>160</v>
      </c>
      <c r="H102" s="37">
        <v>81</v>
      </c>
      <c r="I102" s="37">
        <f t="shared" si="5"/>
        <v>648</v>
      </c>
      <c r="J102" s="37" t="s">
        <v>191</v>
      </c>
    </row>
    <row r="103" spans="1:10" ht="15">
      <c r="A103" s="37">
        <f t="shared" si="6"/>
        <v>102</v>
      </c>
      <c r="B103" s="37">
        <v>4</v>
      </c>
      <c r="C103" s="79" t="s">
        <v>162</v>
      </c>
      <c r="D103" s="37" t="s">
        <v>69</v>
      </c>
      <c r="E103" s="37" t="s">
        <v>90</v>
      </c>
      <c r="F103" s="37">
        <v>30</v>
      </c>
      <c r="G103" s="37">
        <f t="shared" si="4"/>
        <v>240</v>
      </c>
      <c r="H103" s="37">
        <v>94.5</v>
      </c>
      <c r="I103" s="37">
        <f t="shared" si="5"/>
        <v>756</v>
      </c>
      <c r="J103" s="37" t="s">
        <v>191</v>
      </c>
    </row>
    <row r="104" spans="1:10" ht="15">
      <c r="A104" s="37">
        <f t="shared" si="6"/>
        <v>103</v>
      </c>
      <c r="B104" s="37">
        <v>4</v>
      </c>
      <c r="C104" s="79" t="s">
        <v>162</v>
      </c>
      <c r="D104" s="37" t="s">
        <v>69</v>
      </c>
      <c r="E104" s="37" t="s">
        <v>53</v>
      </c>
      <c r="F104" s="37">
        <v>2</v>
      </c>
      <c r="G104" s="37">
        <f t="shared" si="4"/>
        <v>16</v>
      </c>
      <c r="H104" s="37">
        <v>0.02</v>
      </c>
      <c r="I104" s="37">
        <f t="shared" si="5"/>
        <v>0.16</v>
      </c>
      <c r="J104" s="37" t="s">
        <v>191</v>
      </c>
    </row>
    <row r="105" spans="1:10" ht="15">
      <c r="A105" s="37">
        <f t="shared" si="6"/>
        <v>104</v>
      </c>
      <c r="B105" s="37">
        <v>4</v>
      </c>
      <c r="C105" s="79" t="s">
        <v>162</v>
      </c>
      <c r="D105" s="37" t="s">
        <v>100</v>
      </c>
      <c r="E105" s="37" t="s">
        <v>48</v>
      </c>
      <c r="F105" s="37">
        <v>35</v>
      </c>
      <c r="G105" s="37">
        <f t="shared" si="4"/>
        <v>280</v>
      </c>
      <c r="H105" s="37">
        <v>189</v>
      </c>
      <c r="I105" s="37">
        <f t="shared" si="5"/>
        <v>1512</v>
      </c>
      <c r="J105" s="37" t="s">
        <v>191</v>
      </c>
    </row>
    <row r="106" spans="1:10" ht="15">
      <c r="A106" s="37">
        <f t="shared" si="6"/>
        <v>105</v>
      </c>
      <c r="B106" s="37">
        <v>4</v>
      </c>
      <c r="C106" s="79" t="s">
        <v>162</v>
      </c>
      <c r="D106" s="37" t="s">
        <v>100</v>
      </c>
      <c r="E106" s="37" t="s">
        <v>50</v>
      </c>
      <c r="F106" s="37">
        <v>40</v>
      </c>
      <c r="G106" s="37">
        <f t="shared" si="4"/>
        <v>320</v>
      </c>
      <c r="H106" s="37">
        <v>219.2</v>
      </c>
      <c r="I106" s="37">
        <f t="shared" si="5"/>
        <v>1753.6</v>
      </c>
      <c r="J106" s="37" t="s">
        <v>191</v>
      </c>
    </row>
    <row r="107" spans="1:10" ht="15">
      <c r="A107" s="37">
        <f t="shared" si="6"/>
        <v>106</v>
      </c>
      <c r="B107" s="37">
        <v>4</v>
      </c>
      <c r="C107" s="79" t="s">
        <v>162</v>
      </c>
      <c r="D107" s="37" t="s">
        <v>92</v>
      </c>
      <c r="E107" s="37" t="s">
        <v>43</v>
      </c>
      <c r="F107" s="37">
        <v>30</v>
      </c>
      <c r="G107" s="37">
        <f t="shared" si="4"/>
        <v>240</v>
      </c>
      <c r="H107" s="37">
        <v>126.3</v>
      </c>
      <c r="I107" s="37">
        <f t="shared" si="5"/>
        <v>1010.4</v>
      </c>
      <c r="J107" s="37" t="s">
        <v>191</v>
      </c>
    </row>
    <row r="108" spans="1:10" ht="15">
      <c r="A108" s="37">
        <f t="shared" si="6"/>
        <v>107</v>
      </c>
      <c r="B108" s="37">
        <v>4</v>
      </c>
      <c r="C108" s="79" t="s">
        <v>162</v>
      </c>
      <c r="D108" s="37" t="s">
        <v>92</v>
      </c>
      <c r="E108" s="37" t="s">
        <v>31</v>
      </c>
      <c r="F108" s="37">
        <v>2</v>
      </c>
      <c r="G108" s="37">
        <f t="shared" si="4"/>
        <v>16</v>
      </c>
      <c r="H108" s="37">
        <v>7.04</v>
      </c>
      <c r="I108" s="37">
        <f t="shared" si="5"/>
        <v>56.32</v>
      </c>
      <c r="J108" s="37" t="s">
        <v>191</v>
      </c>
    </row>
    <row r="109" spans="1:10" ht="15">
      <c r="A109" s="37">
        <f t="shared" si="6"/>
        <v>108</v>
      </c>
      <c r="B109" s="37">
        <v>4</v>
      </c>
      <c r="C109" s="79" t="s">
        <v>162</v>
      </c>
      <c r="D109" s="37" t="s">
        <v>92</v>
      </c>
      <c r="E109" s="37" t="s">
        <v>189</v>
      </c>
      <c r="F109" s="37">
        <v>15</v>
      </c>
      <c r="G109" s="37">
        <f t="shared" si="4"/>
        <v>120</v>
      </c>
      <c r="H109" s="37">
        <v>0.02</v>
      </c>
      <c r="I109" s="37">
        <f t="shared" si="5"/>
        <v>0.16</v>
      </c>
      <c r="J109" s="37" t="s">
        <v>191</v>
      </c>
    </row>
    <row r="110" spans="1:10" ht="15">
      <c r="A110" s="37">
        <f t="shared" si="6"/>
        <v>109</v>
      </c>
      <c r="B110" s="37">
        <v>4</v>
      </c>
      <c r="C110" s="79" t="s">
        <v>162</v>
      </c>
      <c r="D110" s="37" t="s">
        <v>92</v>
      </c>
      <c r="E110" s="37" t="s">
        <v>186</v>
      </c>
      <c r="F110" s="37">
        <v>5</v>
      </c>
      <c r="G110" s="37">
        <f t="shared" si="4"/>
        <v>40</v>
      </c>
      <c r="H110" s="37">
        <v>0</v>
      </c>
      <c r="I110" s="37">
        <f t="shared" si="5"/>
        <v>0</v>
      </c>
      <c r="J110" s="37" t="s">
        <v>191</v>
      </c>
    </row>
    <row r="111" spans="1:10" ht="15">
      <c r="A111" s="37">
        <f t="shared" si="6"/>
        <v>110</v>
      </c>
      <c r="B111" s="37">
        <v>4</v>
      </c>
      <c r="C111" s="79" t="s">
        <v>162</v>
      </c>
      <c r="D111" s="37" t="s">
        <v>92</v>
      </c>
      <c r="E111" s="37" t="s">
        <v>39</v>
      </c>
      <c r="F111" s="37">
        <v>30</v>
      </c>
      <c r="G111" s="37">
        <f t="shared" si="4"/>
        <v>240</v>
      </c>
      <c r="H111" s="37">
        <v>225</v>
      </c>
      <c r="I111" s="37">
        <f t="shared" si="5"/>
        <v>1800</v>
      </c>
      <c r="J111" s="37" t="s">
        <v>191</v>
      </c>
    </row>
    <row r="112" spans="1:10" ht="15">
      <c r="A112" s="37">
        <f t="shared" si="6"/>
        <v>111</v>
      </c>
      <c r="B112" s="37">
        <v>4</v>
      </c>
      <c r="C112" s="79" t="s">
        <v>162</v>
      </c>
      <c r="D112" s="37" t="s">
        <v>92</v>
      </c>
      <c r="E112" s="37" t="s">
        <v>60</v>
      </c>
      <c r="F112" s="37">
        <v>20</v>
      </c>
      <c r="G112" s="37">
        <f t="shared" si="4"/>
        <v>160</v>
      </c>
      <c r="H112" s="37">
        <v>81</v>
      </c>
      <c r="I112" s="37">
        <f t="shared" si="5"/>
        <v>648</v>
      </c>
      <c r="J112" s="37" t="s">
        <v>191</v>
      </c>
    </row>
    <row r="113" spans="1:10" ht="15">
      <c r="A113" s="37">
        <f t="shared" si="6"/>
        <v>112</v>
      </c>
      <c r="B113" s="37">
        <v>4</v>
      </c>
      <c r="C113" s="79" t="s">
        <v>162</v>
      </c>
      <c r="D113" s="37" t="s">
        <v>92</v>
      </c>
      <c r="E113" s="37" t="s">
        <v>51</v>
      </c>
      <c r="F113" s="37">
        <v>3</v>
      </c>
      <c r="G113" s="37">
        <f t="shared" si="4"/>
        <v>24</v>
      </c>
      <c r="H113" s="37">
        <v>0</v>
      </c>
      <c r="I113" s="37">
        <f t="shared" si="5"/>
        <v>0</v>
      </c>
      <c r="J113" s="37" t="s">
        <v>191</v>
      </c>
    </row>
    <row r="114" spans="1:10" ht="15">
      <c r="A114" s="37">
        <f t="shared" si="6"/>
        <v>113</v>
      </c>
      <c r="B114" s="37">
        <v>4</v>
      </c>
      <c r="C114" s="79" t="s">
        <v>162</v>
      </c>
      <c r="D114" s="37" t="s">
        <v>92</v>
      </c>
      <c r="E114" s="37" t="s">
        <v>90</v>
      </c>
      <c r="F114" s="37">
        <v>30</v>
      </c>
      <c r="G114" s="37">
        <f t="shared" si="4"/>
        <v>240</v>
      </c>
      <c r="H114" s="37">
        <v>94.5</v>
      </c>
      <c r="I114" s="37">
        <f t="shared" si="5"/>
        <v>756</v>
      </c>
      <c r="J114" s="37" t="s">
        <v>191</v>
      </c>
    </row>
    <row r="115" spans="1:10" ht="15">
      <c r="A115" s="37">
        <f t="shared" si="6"/>
        <v>114</v>
      </c>
      <c r="B115" s="37">
        <v>4</v>
      </c>
      <c r="C115" s="79" t="s">
        <v>162</v>
      </c>
      <c r="D115" s="37" t="s">
        <v>92</v>
      </c>
      <c r="E115" s="37" t="s">
        <v>174</v>
      </c>
      <c r="F115" s="37">
        <v>30</v>
      </c>
      <c r="G115" s="37">
        <f t="shared" si="4"/>
        <v>240</v>
      </c>
      <c r="H115" s="37">
        <v>0</v>
      </c>
      <c r="I115" s="37">
        <f t="shared" si="5"/>
        <v>0</v>
      </c>
      <c r="J115" s="37" t="s">
        <v>191</v>
      </c>
    </row>
    <row r="116" spans="1:10" ht="15">
      <c r="A116" s="37">
        <f t="shared" si="6"/>
        <v>115</v>
      </c>
      <c r="B116" s="37">
        <v>4</v>
      </c>
      <c r="C116" s="79" t="s">
        <v>162</v>
      </c>
      <c r="D116" s="37" t="s">
        <v>92</v>
      </c>
      <c r="E116" s="37" t="s">
        <v>32</v>
      </c>
      <c r="F116" s="37">
        <v>4</v>
      </c>
      <c r="G116" s="37">
        <f t="shared" si="4"/>
        <v>32</v>
      </c>
      <c r="H116" s="37">
        <v>8</v>
      </c>
      <c r="I116" s="37">
        <f t="shared" si="5"/>
        <v>64</v>
      </c>
      <c r="J116" s="37" t="s">
        <v>191</v>
      </c>
    </row>
    <row r="117" spans="1:10" ht="15">
      <c r="A117" s="37">
        <f t="shared" si="6"/>
        <v>116</v>
      </c>
      <c r="B117" s="37">
        <v>4</v>
      </c>
      <c r="C117" s="79" t="s">
        <v>162</v>
      </c>
      <c r="D117" s="37" t="s">
        <v>92</v>
      </c>
      <c r="E117" s="37" t="s">
        <v>27</v>
      </c>
      <c r="F117" s="37">
        <v>10</v>
      </c>
      <c r="G117" s="37">
        <f t="shared" si="4"/>
        <v>80</v>
      </c>
      <c r="H117" s="37">
        <v>25</v>
      </c>
      <c r="I117" s="37">
        <f t="shared" si="5"/>
        <v>200</v>
      </c>
      <c r="J117" s="37" t="s">
        <v>191</v>
      </c>
    </row>
    <row r="118" spans="1:10" ht="15">
      <c r="A118" s="37">
        <f t="shared" si="6"/>
        <v>117</v>
      </c>
      <c r="B118" s="37">
        <v>4</v>
      </c>
      <c r="C118" s="79" t="s">
        <v>162</v>
      </c>
      <c r="D118" s="37" t="s">
        <v>92</v>
      </c>
      <c r="E118" s="37" t="s">
        <v>34</v>
      </c>
      <c r="F118" s="37">
        <v>5</v>
      </c>
      <c r="G118" s="37">
        <f t="shared" si="4"/>
        <v>40</v>
      </c>
      <c r="H118" s="37">
        <v>10</v>
      </c>
      <c r="I118" s="37">
        <f t="shared" si="5"/>
        <v>80</v>
      </c>
      <c r="J118" s="37" t="s">
        <v>191</v>
      </c>
    </row>
    <row r="119" spans="1:10" ht="15">
      <c r="A119" s="37">
        <f t="shared" si="6"/>
        <v>118</v>
      </c>
      <c r="B119" s="37">
        <v>4</v>
      </c>
      <c r="C119" s="79" t="s">
        <v>162</v>
      </c>
      <c r="D119" s="37" t="s">
        <v>92</v>
      </c>
      <c r="E119" s="37" t="s">
        <v>25</v>
      </c>
      <c r="F119" s="37">
        <v>20</v>
      </c>
      <c r="G119" s="37">
        <f t="shared" si="4"/>
        <v>160</v>
      </c>
      <c r="H119" s="37">
        <v>59.6</v>
      </c>
      <c r="I119" s="37">
        <f t="shared" si="5"/>
        <v>476.8</v>
      </c>
      <c r="J119" s="37" t="s">
        <v>191</v>
      </c>
    </row>
    <row r="120" spans="1:10" ht="15">
      <c r="A120" s="37">
        <f t="shared" si="6"/>
        <v>119</v>
      </c>
      <c r="B120" s="37">
        <v>4</v>
      </c>
      <c r="C120" s="79" t="s">
        <v>162</v>
      </c>
      <c r="D120" s="37" t="s">
        <v>92</v>
      </c>
      <c r="E120" s="37" t="s">
        <v>28</v>
      </c>
      <c r="F120" s="37">
        <v>2</v>
      </c>
      <c r="G120" s="37">
        <f t="shared" si="4"/>
        <v>16</v>
      </c>
      <c r="H120" s="37">
        <v>5.46</v>
      </c>
      <c r="I120" s="37">
        <f t="shared" si="5"/>
        <v>43.68</v>
      </c>
      <c r="J120" s="37" t="s">
        <v>191</v>
      </c>
    </row>
    <row r="121" spans="1:10" ht="15">
      <c r="A121" s="37">
        <f t="shared" si="6"/>
        <v>120</v>
      </c>
      <c r="B121" s="37">
        <v>4</v>
      </c>
      <c r="C121" s="79" t="s">
        <v>162</v>
      </c>
      <c r="D121" s="37" t="s">
        <v>92</v>
      </c>
      <c r="E121" s="37" t="s">
        <v>26</v>
      </c>
      <c r="F121" s="37">
        <v>2</v>
      </c>
      <c r="G121" s="37">
        <f t="shared" si="4"/>
        <v>16</v>
      </c>
      <c r="H121" s="37">
        <v>5.5</v>
      </c>
      <c r="I121" s="37">
        <f t="shared" si="5"/>
        <v>44</v>
      </c>
      <c r="J121" s="37" t="s">
        <v>191</v>
      </c>
    </row>
    <row r="122" spans="1:10" ht="15">
      <c r="A122" s="37">
        <f t="shared" si="6"/>
        <v>121</v>
      </c>
      <c r="B122" s="37">
        <v>4</v>
      </c>
      <c r="C122" s="79" t="s">
        <v>162</v>
      </c>
      <c r="D122" s="37" t="s">
        <v>92</v>
      </c>
      <c r="E122" s="37" t="s">
        <v>33</v>
      </c>
      <c r="F122" s="37">
        <v>5</v>
      </c>
      <c r="G122" s="37">
        <f t="shared" si="4"/>
        <v>40</v>
      </c>
      <c r="H122" s="37">
        <v>14</v>
      </c>
      <c r="I122" s="37">
        <f t="shared" si="5"/>
        <v>112</v>
      </c>
      <c r="J122" s="37" t="s">
        <v>191</v>
      </c>
    </row>
    <row r="123" spans="1:10" ht="15">
      <c r="A123" s="37">
        <f t="shared" si="6"/>
        <v>122</v>
      </c>
      <c r="B123" s="37">
        <v>4</v>
      </c>
      <c r="C123" s="79" t="s">
        <v>162</v>
      </c>
      <c r="D123" s="37" t="s">
        <v>92</v>
      </c>
      <c r="E123" s="37" t="s">
        <v>35</v>
      </c>
      <c r="F123" s="37">
        <v>17</v>
      </c>
      <c r="G123" s="37">
        <f t="shared" si="4"/>
        <v>136</v>
      </c>
      <c r="H123" s="37">
        <v>0.17</v>
      </c>
      <c r="I123" s="37">
        <f t="shared" si="5"/>
        <v>1.36</v>
      </c>
      <c r="J123" s="37" t="s">
        <v>191</v>
      </c>
    </row>
    <row r="124" spans="1:10" ht="15">
      <c r="A124" s="37">
        <f t="shared" si="6"/>
        <v>123</v>
      </c>
      <c r="B124" s="37">
        <v>5</v>
      </c>
      <c r="C124" s="79" t="s">
        <v>163</v>
      </c>
      <c r="D124" s="37" t="s">
        <v>66</v>
      </c>
      <c r="E124" s="37" t="s">
        <v>15</v>
      </c>
      <c r="F124" s="37">
        <v>80</v>
      </c>
      <c r="G124" s="37">
        <f t="shared" si="4"/>
        <v>640</v>
      </c>
      <c r="H124" s="37">
        <v>248.8</v>
      </c>
      <c r="I124" s="37">
        <f t="shared" si="5"/>
        <v>1990.4</v>
      </c>
      <c r="J124" s="37" t="s">
        <v>191</v>
      </c>
    </row>
    <row r="125" spans="1:10" ht="15">
      <c r="A125" s="37">
        <f t="shared" si="6"/>
        <v>124</v>
      </c>
      <c r="B125" s="37">
        <v>5</v>
      </c>
      <c r="C125" s="79" t="s">
        <v>163</v>
      </c>
      <c r="D125" s="37" t="s">
        <v>66</v>
      </c>
      <c r="E125" s="37" t="s">
        <v>64</v>
      </c>
      <c r="F125" s="37">
        <v>20</v>
      </c>
      <c r="G125" s="37">
        <f t="shared" si="4"/>
        <v>160</v>
      </c>
      <c r="H125" s="37">
        <v>22.4</v>
      </c>
      <c r="I125" s="37">
        <f t="shared" si="5"/>
        <v>179.2</v>
      </c>
      <c r="J125" s="37" t="s">
        <v>191</v>
      </c>
    </row>
    <row r="126" spans="1:10" ht="15">
      <c r="A126" s="37">
        <f t="shared" si="6"/>
        <v>125</v>
      </c>
      <c r="B126" s="37">
        <v>5</v>
      </c>
      <c r="C126" s="79" t="s">
        <v>163</v>
      </c>
      <c r="D126" s="37" t="s">
        <v>66</v>
      </c>
      <c r="E126" s="37" t="s">
        <v>41</v>
      </c>
      <c r="F126" s="37">
        <v>30</v>
      </c>
      <c r="G126" s="37">
        <f t="shared" si="4"/>
        <v>240</v>
      </c>
      <c r="H126" s="37">
        <v>126.3</v>
      </c>
      <c r="I126" s="37">
        <f t="shared" si="5"/>
        <v>1010.4</v>
      </c>
      <c r="J126" s="37" t="s">
        <v>191</v>
      </c>
    </row>
    <row r="127" spans="1:10" ht="15">
      <c r="A127" s="37">
        <f t="shared" si="6"/>
        <v>126</v>
      </c>
      <c r="B127" s="37">
        <v>5</v>
      </c>
      <c r="C127" s="79" t="s">
        <v>163</v>
      </c>
      <c r="D127" s="37" t="s">
        <v>66</v>
      </c>
      <c r="E127" s="37" t="s">
        <v>60</v>
      </c>
      <c r="F127" s="37">
        <v>20</v>
      </c>
      <c r="G127" s="37">
        <f t="shared" si="4"/>
        <v>160</v>
      </c>
      <c r="H127" s="37">
        <v>81</v>
      </c>
      <c r="I127" s="37">
        <f t="shared" si="5"/>
        <v>648</v>
      </c>
      <c r="J127" s="37" t="s">
        <v>191</v>
      </c>
    </row>
    <row r="128" spans="1:10" ht="15">
      <c r="A128" s="37">
        <f t="shared" si="6"/>
        <v>127</v>
      </c>
      <c r="B128" s="37">
        <v>5</v>
      </c>
      <c r="C128" s="79" t="s">
        <v>163</v>
      </c>
      <c r="D128" s="37" t="s">
        <v>66</v>
      </c>
      <c r="E128" s="37" t="s">
        <v>51</v>
      </c>
      <c r="F128" s="37">
        <v>3</v>
      </c>
      <c r="G128" s="37">
        <f t="shared" si="4"/>
        <v>24</v>
      </c>
      <c r="H128" s="37">
        <v>0</v>
      </c>
      <c r="I128" s="37">
        <f t="shared" si="5"/>
        <v>0</v>
      </c>
      <c r="J128" s="37" t="s">
        <v>191</v>
      </c>
    </row>
    <row r="129" spans="1:10" ht="15">
      <c r="A129" s="37">
        <f t="shared" si="6"/>
        <v>128</v>
      </c>
      <c r="B129" s="37">
        <v>5</v>
      </c>
      <c r="C129" s="79" t="s">
        <v>163</v>
      </c>
      <c r="D129" s="37" t="s">
        <v>66</v>
      </c>
      <c r="E129" s="37" t="s">
        <v>68</v>
      </c>
      <c r="F129" s="37">
        <v>25</v>
      </c>
      <c r="G129" s="37">
        <f t="shared" si="4"/>
        <v>200</v>
      </c>
      <c r="H129" s="37">
        <v>94.25</v>
      </c>
      <c r="I129" s="37">
        <f t="shared" si="5"/>
        <v>754</v>
      </c>
      <c r="J129" s="37" t="s">
        <v>191</v>
      </c>
    </row>
    <row r="130" spans="1:10" ht="15">
      <c r="A130" s="37">
        <f t="shared" si="6"/>
        <v>129</v>
      </c>
      <c r="B130" s="37">
        <v>5</v>
      </c>
      <c r="C130" s="79" t="s">
        <v>163</v>
      </c>
      <c r="D130" s="37" t="s">
        <v>66</v>
      </c>
      <c r="E130" s="37" t="s">
        <v>20</v>
      </c>
      <c r="F130" s="37">
        <v>45</v>
      </c>
      <c r="G130" s="37">
        <f aca="true" t="shared" si="7" ref="G130:G193">F130*$M$3</f>
        <v>360</v>
      </c>
      <c r="H130" s="37">
        <v>45.45</v>
      </c>
      <c r="I130" s="37">
        <f aca="true" t="shared" si="8" ref="I130:I193">H130*$M$3</f>
        <v>363.6</v>
      </c>
      <c r="J130" s="37" t="s">
        <v>191</v>
      </c>
    </row>
    <row r="131" spans="1:10" ht="15">
      <c r="A131" s="37">
        <f t="shared" si="6"/>
        <v>130</v>
      </c>
      <c r="B131" s="37">
        <v>5</v>
      </c>
      <c r="C131" s="79" t="s">
        <v>163</v>
      </c>
      <c r="D131" s="37" t="s">
        <v>66</v>
      </c>
      <c r="E131" s="37" t="s">
        <v>53</v>
      </c>
      <c r="F131" s="37">
        <v>2</v>
      </c>
      <c r="G131" s="37">
        <f t="shared" si="7"/>
        <v>16</v>
      </c>
      <c r="H131" s="37">
        <v>0.02</v>
      </c>
      <c r="I131" s="37">
        <f t="shared" si="8"/>
        <v>0.16</v>
      </c>
      <c r="J131" s="37" t="s">
        <v>191</v>
      </c>
    </row>
    <row r="132" spans="1:10" ht="15">
      <c r="A132" s="37">
        <f t="shared" si="6"/>
        <v>131</v>
      </c>
      <c r="B132" s="37">
        <v>5</v>
      </c>
      <c r="C132" s="79" t="s">
        <v>163</v>
      </c>
      <c r="D132" s="37" t="s">
        <v>69</v>
      </c>
      <c r="E132" s="37" t="s">
        <v>105</v>
      </c>
      <c r="F132" s="37">
        <v>35</v>
      </c>
      <c r="G132" s="37">
        <f t="shared" si="7"/>
        <v>280</v>
      </c>
      <c r="H132" s="37">
        <v>123.2</v>
      </c>
      <c r="I132" s="37">
        <f t="shared" si="8"/>
        <v>985.6</v>
      </c>
      <c r="J132" s="37" t="s">
        <v>191</v>
      </c>
    </row>
    <row r="133" spans="1:10" ht="15">
      <c r="A133" s="37">
        <f t="shared" si="6"/>
        <v>132</v>
      </c>
      <c r="B133" s="37">
        <v>5</v>
      </c>
      <c r="C133" s="79" t="s">
        <v>163</v>
      </c>
      <c r="D133" s="37" t="s">
        <v>69</v>
      </c>
      <c r="E133" s="37" t="s">
        <v>47</v>
      </c>
      <c r="F133" s="37">
        <v>35</v>
      </c>
      <c r="G133" s="37">
        <f t="shared" si="7"/>
        <v>280</v>
      </c>
      <c r="H133" s="37">
        <v>91</v>
      </c>
      <c r="I133" s="37">
        <f t="shared" si="8"/>
        <v>728</v>
      </c>
      <c r="J133" s="37" t="s">
        <v>191</v>
      </c>
    </row>
    <row r="134" spans="1:10" ht="15">
      <c r="A134" s="37">
        <f t="shared" si="6"/>
        <v>133</v>
      </c>
      <c r="B134" s="37">
        <v>5</v>
      </c>
      <c r="C134" s="79" t="s">
        <v>163</v>
      </c>
      <c r="D134" s="37" t="s">
        <v>69</v>
      </c>
      <c r="E134" s="37" t="s">
        <v>149</v>
      </c>
      <c r="F134" s="37">
        <v>45</v>
      </c>
      <c r="G134" s="37">
        <f t="shared" si="7"/>
        <v>360</v>
      </c>
      <c r="H134" s="37">
        <v>144</v>
      </c>
      <c r="I134" s="37">
        <f t="shared" si="8"/>
        <v>1152</v>
      </c>
      <c r="J134" s="37" t="s">
        <v>191</v>
      </c>
    </row>
    <row r="135" spans="1:10" ht="15">
      <c r="A135" s="37">
        <f t="shared" si="6"/>
        <v>134</v>
      </c>
      <c r="B135" s="37">
        <v>5</v>
      </c>
      <c r="C135" s="79" t="s">
        <v>163</v>
      </c>
      <c r="D135" s="37" t="s">
        <v>69</v>
      </c>
      <c r="E135" s="37" t="s">
        <v>60</v>
      </c>
      <c r="F135" s="37">
        <v>20</v>
      </c>
      <c r="G135" s="37">
        <f t="shared" si="7"/>
        <v>160</v>
      </c>
      <c r="H135" s="37">
        <v>81</v>
      </c>
      <c r="I135" s="37">
        <f t="shared" si="8"/>
        <v>648</v>
      </c>
      <c r="J135" s="37" t="s">
        <v>191</v>
      </c>
    </row>
    <row r="136" spans="1:10" ht="15">
      <c r="A136" s="37">
        <f t="shared" si="6"/>
        <v>135</v>
      </c>
      <c r="B136" s="37">
        <v>5</v>
      </c>
      <c r="C136" s="79" t="s">
        <v>163</v>
      </c>
      <c r="D136" s="37" t="s">
        <v>69</v>
      </c>
      <c r="E136" s="37" t="s">
        <v>90</v>
      </c>
      <c r="F136" s="37">
        <v>30</v>
      </c>
      <c r="G136" s="37">
        <f t="shared" si="7"/>
        <v>240</v>
      </c>
      <c r="H136" s="37">
        <v>94.5</v>
      </c>
      <c r="I136" s="37">
        <f t="shared" si="8"/>
        <v>756</v>
      </c>
      <c r="J136" s="37" t="s">
        <v>191</v>
      </c>
    </row>
    <row r="137" spans="1:10" ht="15">
      <c r="A137" s="37">
        <f t="shared" si="6"/>
        <v>136</v>
      </c>
      <c r="B137" s="37">
        <v>5</v>
      </c>
      <c r="C137" s="79" t="s">
        <v>163</v>
      </c>
      <c r="D137" s="37" t="s">
        <v>69</v>
      </c>
      <c r="E137" s="37" t="s">
        <v>53</v>
      </c>
      <c r="F137" s="37">
        <v>2</v>
      </c>
      <c r="G137" s="37">
        <f t="shared" si="7"/>
        <v>16</v>
      </c>
      <c r="H137" s="37">
        <v>0.02</v>
      </c>
      <c r="I137" s="37">
        <f t="shared" si="8"/>
        <v>0.16</v>
      </c>
      <c r="J137" s="37" t="s">
        <v>191</v>
      </c>
    </row>
    <row r="138" spans="1:10" ht="15">
      <c r="A138" s="37">
        <f t="shared" si="6"/>
        <v>137</v>
      </c>
      <c r="B138" s="37">
        <v>5</v>
      </c>
      <c r="C138" s="79" t="s">
        <v>163</v>
      </c>
      <c r="D138" s="37" t="s">
        <v>100</v>
      </c>
      <c r="E138" s="37" t="s">
        <v>47</v>
      </c>
      <c r="F138" s="37">
        <v>35</v>
      </c>
      <c r="G138" s="37">
        <f t="shared" si="7"/>
        <v>280</v>
      </c>
      <c r="H138" s="37">
        <v>91</v>
      </c>
      <c r="I138" s="37">
        <f t="shared" si="8"/>
        <v>728</v>
      </c>
      <c r="J138" s="37" t="s">
        <v>191</v>
      </c>
    </row>
    <row r="139" spans="1:10" ht="15">
      <c r="A139" s="37">
        <f t="shared" si="6"/>
        <v>138</v>
      </c>
      <c r="B139" s="37">
        <v>5</v>
      </c>
      <c r="C139" s="79" t="s">
        <v>163</v>
      </c>
      <c r="D139" s="37" t="s">
        <v>100</v>
      </c>
      <c r="E139" s="37" t="s">
        <v>48</v>
      </c>
      <c r="F139" s="37">
        <v>35</v>
      </c>
      <c r="G139" s="37">
        <f t="shared" si="7"/>
        <v>280</v>
      </c>
      <c r="H139" s="37">
        <v>189</v>
      </c>
      <c r="I139" s="37">
        <f t="shared" si="8"/>
        <v>1512</v>
      </c>
      <c r="J139" s="37" t="s">
        <v>191</v>
      </c>
    </row>
    <row r="140" spans="1:10" ht="15">
      <c r="A140" s="37">
        <f t="shared" si="6"/>
        <v>139</v>
      </c>
      <c r="B140" s="37">
        <v>5</v>
      </c>
      <c r="C140" s="79" t="s">
        <v>163</v>
      </c>
      <c r="D140" s="37" t="s">
        <v>100</v>
      </c>
      <c r="E140" s="37" t="s">
        <v>46</v>
      </c>
      <c r="F140" s="37">
        <v>35</v>
      </c>
      <c r="G140" s="37">
        <f t="shared" si="7"/>
        <v>280</v>
      </c>
      <c r="H140" s="37">
        <v>75.25</v>
      </c>
      <c r="I140" s="37">
        <f t="shared" si="8"/>
        <v>602</v>
      </c>
      <c r="J140" s="37" t="s">
        <v>191</v>
      </c>
    </row>
    <row r="141" spans="1:10" ht="15">
      <c r="A141" s="37">
        <f t="shared" si="6"/>
        <v>140</v>
      </c>
      <c r="B141" s="37">
        <v>5</v>
      </c>
      <c r="C141" s="79" t="s">
        <v>163</v>
      </c>
      <c r="D141" s="37" t="s">
        <v>92</v>
      </c>
      <c r="E141" s="37" t="s">
        <v>31</v>
      </c>
      <c r="F141" s="37">
        <v>2</v>
      </c>
      <c r="G141" s="37">
        <f t="shared" si="7"/>
        <v>16</v>
      </c>
      <c r="H141" s="37">
        <v>7.04</v>
      </c>
      <c r="I141" s="37">
        <f t="shared" si="8"/>
        <v>56.32</v>
      </c>
      <c r="J141" s="37" t="s">
        <v>191</v>
      </c>
    </row>
    <row r="142" spans="1:10" ht="15">
      <c r="A142" s="37">
        <f t="shared" si="6"/>
        <v>141</v>
      </c>
      <c r="B142" s="37">
        <v>5</v>
      </c>
      <c r="C142" s="79" t="s">
        <v>163</v>
      </c>
      <c r="D142" s="37" t="s">
        <v>92</v>
      </c>
      <c r="E142" s="37" t="s">
        <v>186</v>
      </c>
      <c r="F142" s="37">
        <v>5</v>
      </c>
      <c r="G142" s="37">
        <f t="shared" si="7"/>
        <v>40</v>
      </c>
      <c r="H142" s="37">
        <v>0</v>
      </c>
      <c r="I142" s="37">
        <f t="shared" si="8"/>
        <v>0</v>
      </c>
      <c r="J142" s="37" t="s">
        <v>191</v>
      </c>
    </row>
    <row r="143" spans="1:10" ht="15">
      <c r="A143" s="37">
        <f t="shared" si="6"/>
        <v>142</v>
      </c>
      <c r="B143" s="37">
        <v>5</v>
      </c>
      <c r="C143" s="79" t="s">
        <v>163</v>
      </c>
      <c r="D143" s="37" t="s">
        <v>92</v>
      </c>
      <c r="E143" s="37" t="s">
        <v>24</v>
      </c>
      <c r="F143" s="37">
        <v>23</v>
      </c>
      <c r="G143" s="37">
        <f t="shared" si="7"/>
        <v>184</v>
      </c>
      <c r="H143" s="37">
        <v>77.74</v>
      </c>
      <c r="I143" s="37">
        <f t="shared" si="8"/>
        <v>621.92</v>
      </c>
      <c r="J143" s="37" t="s">
        <v>191</v>
      </c>
    </row>
    <row r="144" spans="1:10" ht="15">
      <c r="A144" s="37">
        <f t="shared" si="6"/>
        <v>143</v>
      </c>
      <c r="B144" s="37">
        <v>5</v>
      </c>
      <c r="C144" s="79" t="s">
        <v>163</v>
      </c>
      <c r="D144" s="37" t="s">
        <v>92</v>
      </c>
      <c r="E144" s="37" t="s">
        <v>42</v>
      </c>
      <c r="F144" s="37">
        <v>30</v>
      </c>
      <c r="G144" s="37">
        <f t="shared" si="7"/>
        <v>240</v>
      </c>
      <c r="H144" s="37">
        <v>126.3</v>
      </c>
      <c r="I144" s="37">
        <f t="shared" si="8"/>
        <v>1010.4</v>
      </c>
      <c r="J144" s="37" t="s">
        <v>191</v>
      </c>
    </row>
    <row r="145" spans="1:10" ht="15">
      <c r="A145" s="37">
        <f t="shared" si="6"/>
        <v>144</v>
      </c>
      <c r="B145" s="37">
        <v>5</v>
      </c>
      <c r="C145" s="79" t="s">
        <v>163</v>
      </c>
      <c r="D145" s="37" t="s">
        <v>92</v>
      </c>
      <c r="E145" s="37" t="s">
        <v>39</v>
      </c>
      <c r="F145" s="37">
        <v>30</v>
      </c>
      <c r="G145" s="37">
        <f t="shared" si="7"/>
        <v>240</v>
      </c>
      <c r="H145" s="37">
        <v>225</v>
      </c>
      <c r="I145" s="37">
        <f t="shared" si="8"/>
        <v>1800</v>
      </c>
      <c r="J145" s="37" t="s">
        <v>191</v>
      </c>
    </row>
    <row r="146" spans="1:10" ht="15">
      <c r="A146" s="37">
        <f t="shared" si="6"/>
        <v>145</v>
      </c>
      <c r="B146" s="37">
        <v>5</v>
      </c>
      <c r="C146" s="79" t="s">
        <v>163</v>
      </c>
      <c r="D146" s="37" t="s">
        <v>92</v>
      </c>
      <c r="E146" s="37" t="s">
        <v>60</v>
      </c>
      <c r="F146" s="37">
        <v>20</v>
      </c>
      <c r="G146" s="37">
        <f t="shared" si="7"/>
        <v>160</v>
      </c>
      <c r="H146" s="37">
        <v>81</v>
      </c>
      <c r="I146" s="37">
        <f t="shared" si="8"/>
        <v>648</v>
      </c>
      <c r="J146" s="37" t="s">
        <v>191</v>
      </c>
    </row>
    <row r="147" spans="1:10" ht="15">
      <c r="A147" s="37">
        <f t="shared" si="6"/>
        <v>146</v>
      </c>
      <c r="B147" s="37">
        <v>5</v>
      </c>
      <c r="C147" s="79" t="s">
        <v>163</v>
      </c>
      <c r="D147" s="37" t="s">
        <v>92</v>
      </c>
      <c r="E147" s="37" t="s">
        <v>51</v>
      </c>
      <c r="F147" s="37">
        <v>3</v>
      </c>
      <c r="G147" s="37">
        <f t="shared" si="7"/>
        <v>24</v>
      </c>
      <c r="H147" s="37">
        <v>0</v>
      </c>
      <c r="I147" s="37">
        <f t="shared" si="8"/>
        <v>0</v>
      </c>
      <c r="J147" s="37" t="s">
        <v>191</v>
      </c>
    </row>
    <row r="148" spans="1:10" ht="15">
      <c r="A148" s="37">
        <f t="shared" si="6"/>
        <v>147</v>
      </c>
      <c r="B148" s="37">
        <v>5</v>
      </c>
      <c r="C148" s="79" t="s">
        <v>163</v>
      </c>
      <c r="D148" s="37" t="s">
        <v>92</v>
      </c>
      <c r="E148" s="37" t="s">
        <v>90</v>
      </c>
      <c r="F148" s="37">
        <v>30</v>
      </c>
      <c r="G148" s="37">
        <f t="shared" si="7"/>
        <v>240</v>
      </c>
      <c r="H148" s="37">
        <v>94.5</v>
      </c>
      <c r="I148" s="37">
        <f t="shared" si="8"/>
        <v>756</v>
      </c>
      <c r="J148" s="37" t="s">
        <v>191</v>
      </c>
    </row>
    <row r="149" spans="1:10" ht="15">
      <c r="A149" s="37">
        <f t="shared" si="6"/>
        <v>148</v>
      </c>
      <c r="B149" s="37">
        <v>5</v>
      </c>
      <c r="C149" s="79" t="s">
        <v>163</v>
      </c>
      <c r="D149" s="37" t="s">
        <v>92</v>
      </c>
      <c r="E149" s="37" t="s">
        <v>27</v>
      </c>
      <c r="F149" s="37">
        <v>10</v>
      </c>
      <c r="G149" s="37">
        <f t="shared" si="7"/>
        <v>80</v>
      </c>
      <c r="H149" s="37">
        <v>25</v>
      </c>
      <c r="I149" s="37">
        <f t="shared" si="8"/>
        <v>200</v>
      </c>
      <c r="J149" s="37" t="s">
        <v>191</v>
      </c>
    </row>
    <row r="150" spans="1:10" ht="15">
      <c r="A150" s="37">
        <f t="shared" si="6"/>
        <v>149</v>
      </c>
      <c r="B150" s="37">
        <v>5</v>
      </c>
      <c r="C150" s="79" t="s">
        <v>163</v>
      </c>
      <c r="D150" s="37" t="s">
        <v>92</v>
      </c>
      <c r="E150" s="37" t="s">
        <v>25</v>
      </c>
      <c r="F150" s="37">
        <v>20</v>
      </c>
      <c r="G150" s="37">
        <f t="shared" si="7"/>
        <v>160</v>
      </c>
      <c r="H150" s="37">
        <v>59.6</v>
      </c>
      <c r="I150" s="37">
        <f t="shared" si="8"/>
        <v>476.8</v>
      </c>
      <c r="J150" s="37" t="s">
        <v>191</v>
      </c>
    </row>
    <row r="151" spans="1:10" ht="15">
      <c r="A151" s="37">
        <f t="shared" si="6"/>
        <v>150</v>
      </c>
      <c r="B151" s="37">
        <v>5</v>
      </c>
      <c r="C151" s="79" t="s">
        <v>163</v>
      </c>
      <c r="D151" s="37" t="s">
        <v>92</v>
      </c>
      <c r="E151" s="37" t="s">
        <v>28</v>
      </c>
      <c r="F151" s="37">
        <v>2</v>
      </c>
      <c r="G151" s="37">
        <f t="shared" si="7"/>
        <v>16</v>
      </c>
      <c r="H151" s="37">
        <v>5.46</v>
      </c>
      <c r="I151" s="37">
        <f t="shared" si="8"/>
        <v>43.68</v>
      </c>
      <c r="J151" s="37" t="s">
        <v>191</v>
      </c>
    </row>
    <row r="152" spans="1:10" ht="15">
      <c r="A152" s="37">
        <f t="shared" si="6"/>
        <v>151</v>
      </c>
      <c r="B152" s="37">
        <v>5</v>
      </c>
      <c r="C152" s="79" t="s">
        <v>163</v>
      </c>
      <c r="D152" s="37" t="s">
        <v>92</v>
      </c>
      <c r="E152" s="37" t="s">
        <v>26</v>
      </c>
      <c r="F152" s="37">
        <v>2</v>
      </c>
      <c r="G152" s="37">
        <f t="shared" si="7"/>
        <v>16</v>
      </c>
      <c r="H152" s="37">
        <v>5.5</v>
      </c>
      <c r="I152" s="37">
        <f t="shared" si="8"/>
        <v>44</v>
      </c>
      <c r="J152" s="37" t="s">
        <v>191</v>
      </c>
    </row>
    <row r="153" spans="1:10" ht="15">
      <c r="A153" s="37">
        <f t="shared" si="6"/>
        <v>152</v>
      </c>
      <c r="B153" s="37">
        <v>5</v>
      </c>
      <c r="C153" s="79" t="s">
        <v>163</v>
      </c>
      <c r="D153" s="37" t="s">
        <v>92</v>
      </c>
      <c r="E153" s="37" t="s">
        <v>53</v>
      </c>
      <c r="F153" s="37">
        <v>2</v>
      </c>
      <c r="G153" s="37">
        <f t="shared" si="7"/>
        <v>16</v>
      </c>
      <c r="H153" s="37">
        <v>0.02</v>
      </c>
      <c r="I153" s="37">
        <f t="shared" si="8"/>
        <v>0.16</v>
      </c>
      <c r="J153" s="37" t="s">
        <v>191</v>
      </c>
    </row>
    <row r="154" spans="1:10" ht="15">
      <c r="A154" s="37">
        <f t="shared" si="6"/>
        <v>153</v>
      </c>
      <c r="B154" s="37">
        <v>6</v>
      </c>
      <c r="C154" s="79" t="s">
        <v>164</v>
      </c>
      <c r="D154" s="37" t="s">
        <v>66</v>
      </c>
      <c r="E154" s="37" t="s">
        <v>47</v>
      </c>
      <c r="F154" s="37">
        <v>35</v>
      </c>
      <c r="G154" s="37">
        <f t="shared" si="7"/>
        <v>280</v>
      </c>
      <c r="H154" s="37">
        <v>91</v>
      </c>
      <c r="I154" s="37">
        <f t="shared" si="8"/>
        <v>728</v>
      </c>
      <c r="J154" s="37" t="s">
        <v>191</v>
      </c>
    </row>
    <row r="155" spans="1:10" ht="15">
      <c r="A155" s="37">
        <f t="shared" si="6"/>
        <v>154</v>
      </c>
      <c r="B155" s="37">
        <v>6</v>
      </c>
      <c r="C155" s="79" t="s">
        <v>164</v>
      </c>
      <c r="D155" s="37" t="s">
        <v>66</v>
      </c>
      <c r="E155" s="37" t="s">
        <v>187</v>
      </c>
      <c r="F155" s="37">
        <v>15</v>
      </c>
      <c r="G155" s="37">
        <f t="shared" si="7"/>
        <v>120</v>
      </c>
      <c r="H155" s="37">
        <v>0.02</v>
      </c>
      <c r="I155" s="37">
        <f t="shared" si="8"/>
        <v>0.16</v>
      </c>
      <c r="J155" s="37" t="s">
        <v>191</v>
      </c>
    </row>
    <row r="156" spans="1:10" ht="15">
      <c r="A156" s="37">
        <f t="shared" si="6"/>
        <v>155</v>
      </c>
      <c r="B156" s="37">
        <v>6</v>
      </c>
      <c r="C156" s="79" t="s">
        <v>164</v>
      </c>
      <c r="D156" s="37" t="s">
        <v>66</v>
      </c>
      <c r="E156" s="37" t="s">
        <v>46</v>
      </c>
      <c r="F156" s="37">
        <v>35</v>
      </c>
      <c r="G156" s="37">
        <f t="shared" si="7"/>
        <v>280</v>
      </c>
      <c r="H156" s="37">
        <v>75.25</v>
      </c>
      <c r="I156" s="37">
        <f t="shared" si="8"/>
        <v>602</v>
      </c>
      <c r="J156" s="37" t="s">
        <v>191</v>
      </c>
    </row>
    <row r="157" spans="1:10" ht="15">
      <c r="A157" s="37">
        <f t="shared" si="6"/>
        <v>156</v>
      </c>
      <c r="B157" s="37">
        <v>6</v>
      </c>
      <c r="C157" s="79" t="s">
        <v>164</v>
      </c>
      <c r="D157" s="37" t="s">
        <v>66</v>
      </c>
      <c r="E157" s="37" t="s">
        <v>57</v>
      </c>
      <c r="F157" s="37">
        <v>15</v>
      </c>
      <c r="G157" s="37">
        <f t="shared" si="7"/>
        <v>120</v>
      </c>
      <c r="H157" s="37">
        <v>3</v>
      </c>
      <c r="I157" s="37">
        <f t="shared" si="8"/>
        <v>24</v>
      </c>
      <c r="J157" s="37" t="s">
        <v>191</v>
      </c>
    </row>
    <row r="158" spans="1:10" ht="15">
      <c r="A158" s="37">
        <f t="shared" si="6"/>
        <v>157</v>
      </c>
      <c r="B158" s="37">
        <v>6</v>
      </c>
      <c r="C158" s="79" t="s">
        <v>164</v>
      </c>
      <c r="D158" s="37" t="s">
        <v>66</v>
      </c>
      <c r="E158" s="37" t="s">
        <v>17</v>
      </c>
      <c r="F158" s="37">
        <v>80</v>
      </c>
      <c r="G158" s="37">
        <f t="shared" si="7"/>
        <v>640</v>
      </c>
      <c r="H158" s="37">
        <v>267.2</v>
      </c>
      <c r="I158" s="37">
        <f t="shared" si="8"/>
        <v>2137.6</v>
      </c>
      <c r="J158" s="37" t="s">
        <v>191</v>
      </c>
    </row>
    <row r="159" spans="1:10" ht="15">
      <c r="A159" s="37">
        <f t="shared" si="6"/>
        <v>158</v>
      </c>
      <c r="B159" s="37">
        <v>6</v>
      </c>
      <c r="C159" s="79" t="s">
        <v>164</v>
      </c>
      <c r="D159" s="37" t="s">
        <v>66</v>
      </c>
      <c r="E159" s="37" t="s">
        <v>41</v>
      </c>
      <c r="F159" s="37">
        <v>30</v>
      </c>
      <c r="G159" s="37">
        <f t="shared" si="7"/>
        <v>240</v>
      </c>
      <c r="H159" s="37">
        <v>126.3</v>
      </c>
      <c r="I159" s="37">
        <f t="shared" si="8"/>
        <v>1010.4</v>
      </c>
      <c r="J159" s="37" t="s">
        <v>191</v>
      </c>
    </row>
    <row r="160" spans="1:10" ht="15">
      <c r="A160" s="37">
        <f t="shared" si="6"/>
        <v>159</v>
      </c>
      <c r="B160" s="37">
        <v>6</v>
      </c>
      <c r="C160" s="79" t="s">
        <v>164</v>
      </c>
      <c r="D160" s="37" t="s">
        <v>66</v>
      </c>
      <c r="E160" s="37" t="s">
        <v>60</v>
      </c>
      <c r="F160" s="37">
        <v>20</v>
      </c>
      <c r="G160" s="37">
        <f t="shared" si="7"/>
        <v>160</v>
      </c>
      <c r="H160" s="37">
        <v>81</v>
      </c>
      <c r="I160" s="37">
        <f t="shared" si="8"/>
        <v>648</v>
      </c>
      <c r="J160" s="37" t="s">
        <v>191</v>
      </c>
    </row>
    <row r="161" spans="1:10" ht="15">
      <c r="A161" s="37">
        <f t="shared" si="6"/>
        <v>160</v>
      </c>
      <c r="B161" s="37">
        <v>6</v>
      </c>
      <c r="C161" s="79" t="s">
        <v>164</v>
      </c>
      <c r="D161" s="37" t="s">
        <v>66</v>
      </c>
      <c r="E161" s="37" t="s">
        <v>68</v>
      </c>
      <c r="F161" s="37">
        <v>25</v>
      </c>
      <c r="G161" s="37">
        <f t="shared" si="7"/>
        <v>200</v>
      </c>
      <c r="H161" s="37">
        <v>94.25</v>
      </c>
      <c r="I161" s="37">
        <f t="shared" si="8"/>
        <v>754</v>
      </c>
      <c r="J161" s="37" t="s">
        <v>191</v>
      </c>
    </row>
    <row r="162" spans="1:10" ht="15">
      <c r="A162" s="37">
        <f t="shared" si="6"/>
        <v>161</v>
      </c>
      <c r="B162" s="37">
        <v>6</v>
      </c>
      <c r="C162" s="79" t="s">
        <v>164</v>
      </c>
      <c r="D162" s="37" t="s">
        <v>66</v>
      </c>
      <c r="E162" s="37" t="s">
        <v>58</v>
      </c>
      <c r="F162" s="37">
        <v>15</v>
      </c>
      <c r="G162" s="37">
        <f t="shared" si="7"/>
        <v>120</v>
      </c>
      <c r="H162" s="37">
        <v>74.85</v>
      </c>
      <c r="I162" s="37">
        <f t="shared" si="8"/>
        <v>598.8</v>
      </c>
      <c r="J162" s="37" t="s">
        <v>191</v>
      </c>
    </row>
    <row r="163" spans="1:10" ht="15">
      <c r="A163" s="37">
        <f aca="true" t="shared" si="9" ref="A163:A226">A162+1</f>
        <v>162</v>
      </c>
      <c r="B163" s="37">
        <v>6</v>
      </c>
      <c r="C163" s="79" t="s">
        <v>164</v>
      </c>
      <c r="D163" s="37" t="s">
        <v>69</v>
      </c>
      <c r="E163" s="37" t="s">
        <v>38</v>
      </c>
      <c r="F163" s="37">
        <v>30</v>
      </c>
      <c r="G163" s="37">
        <f t="shared" si="7"/>
        <v>240</v>
      </c>
      <c r="H163" s="37">
        <v>126</v>
      </c>
      <c r="I163" s="37">
        <f t="shared" si="8"/>
        <v>1008</v>
      </c>
      <c r="J163" s="37" t="s">
        <v>191</v>
      </c>
    </row>
    <row r="164" spans="1:10" ht="15">
      <c r="A164" s="37">
        <f t="shared" si="9"/>
        <v>163</v>
      </c>
      <c r="B164" s="37">
        <v>6</v>
      </c>
      <c r="C164" s="79" t="s">
        <v>164</v>
      </c>
      <c r="D164" s="37" t="s">
        <v>69</v>
      </c>
      <c r="E164" s="37" t="s">
        <v>41</v>
      </c>
      <c r="F164" s="37">
        <v>30</v>
      </c>
      <c r="G164" s="37">
        <f t="shared" si="7"/>
        <v>240</v>
      </c>
      <c r="H164" s="37">
        <v>126.3</v>
      </c>
      <c r="I164" s="37">
        <f t="shared" si="8"/>
        <v>1010.4</v>
      </c>
      <c r="J164" s="37" t="s">
        <v>191</v>
      </c>
    </row>
    <row r="165" spans="1:10" ht="15">
      <c r="A165" s="37">
        <f t="shared" si="9"/>
        <v>164</v>
      </c>
      <c r="B165" s="37">
        <v>6</v>
      </c>
      <c r="C165" s="79" t="s">
        <v>164</v>
      </c>
      <c r="D165" s="37" t="s">
        <v>69</v>
      </c>
      <c r="E165" s="37" t="s">
        <v>60</v>
      </c>
      <c r="F165" s="37">
        <v>20</v>
      </c>
      <c r="G165" s="37">
        <f t="shared" si="7"/>
        <v>160</v>
      </c>
      <c r="H165" s="37">
        <v>81</v>
      </c>
      <c r="I165" s="37">
        <f t="shared" si="8"/>
        <v>648</v>
      </c>
      <c r="J165" s="37" t="s">
        <v>191</v>
      </c>
    </row>
    <row r="166" spans="1:10" ht="15">
      <c r="A166" s="37">
        <f t="shared" si="9"/>
        <v>165</v>
      </c>
      <c r="B166" s="37">
        <v>6</v>
      </c>
      <c r="C166" s="79" t="s">
        <v>164</v>
      </c>
      <c r="D166" s="37" t="s">
        <v>69</v>
      </c>
      <c r="E166" s="37" t="s">
        <v>76</v>
      </c>
      <c r="F166" s="37">
        <v>22</v>
      </c>
      <c r="G166" s="37">
        <f t="shared" si="7"/>
        <v>176</v>
      </c>
      <c r="H166" s="37">
        <v>84.26</v>
      </c>
      <c r="I166" s="37">
        <f t="shared" si="8"/>
        <v>674.08</v>
      </c>
      <c r="J166" s="37" t="s">
        <v>191</v>
      </c>
    </row>
    <row r="167" spans="1:10" ht="15">
      <c r="A167" s="37">
        <f t="shared" si="9"/>
        <v>166</v>
      </c>
      <c r="B167" s="37">
        <v>6</v>
      </c>
      <c r="C167" s="79" t="s">
        <v>164</v>
      </c>
      <c r="D167" s="37" t="s">
        <v>69</v>
      </c>
      <c r="E167" s="37" t="s">
        <v>90</v>
      </c>
      <c r="F167" s="37">
        <v>30</v>
      </c>
      <c r="G167" s="37">
        <f t="shared" si="7"/>
        <v>240</v>
      </c>
      <c r="H167" s="37">
        <v>94.5</v>
      </c>
      <c r="I167" s="37">
        <f t="shared" si="8"/>
        <v>756</v>
      </c>
      <c r="J167" s="37" t="s">
        <v>191</v>
      </c>
    </row>
    <row r="168" spans="1:10" ht="15">
      <c r="A168" s="37">
        <f t="shared" si="9"/>
        <v>167</v>
      </c>
      <c r="B168" s="37">
        <v>6</v>
      </c>
      <c r="C168" s="79" t="s">
        <v>164</v>
      </c>
      <c r="D168" s="37" t="s">
        <v>69</v>
      </c>
      <c r="E168" s="37" t="s">
        <v>53</v>
      </c>
      <c r="F168" s="37">
        <v>2</v>
      </c>
      <c r="G168" s="37">
        <f t="shared" si="7"/>
        <v>16</v>
      </c>
      <c r="H168" s="37">
        <v>0.02</v>
      </c>
      <c r="I168" s="37">
        <f t="shared" si="8"/>
        <v>0.16</v>
      </c>
      <c r="J168" s="37" t="s">
        <v>191</v>
      </c>
    </row>
    <row r="169" spans="1:10" ht="15">
      <c r="A169" s="37">
        <f t="shared" si="9"/>
        <v>168</v>
      </c>
      <c r="B169" s="37">
        <v>6</v>
      </c>
      <c r="C169" s="79" t="s">
        <v>164</v>
      </c>
      <c r="D169" s="37" t="s">
        <v>100</v>
      </c>
      <c r="E169" s="37" t="s">
        <v>49</v>
      </c>
      <c r="F169" s="37">
        <v>35</v>
      </c>
      <c r="G169" s="37">
        <f t="shared" si="7"/>
        <v>280</v>
      </c>
      <c r="H169" s="37">
        <v>177.8</v>
      </c>
      <c r="I169" s="37">
        <f t="shared" si="8"/>
        <v>1422.4</v>
      </c>
      <c r="J169" s="37" t="s">
        <v>191</v>
      </c>
    </row>
    <row r="170" spans="1:10" ht="15">
      <c r="A170" s="37">
        <f t="shared" si="9"/>
        <v>169</v>
      </c>
      <c r="B170" s="37">
        <v>6</v>
      </c>
      <c r="C170" s="79" t="s">
        <v>164</v>
      </c>
      <c r="D170" s="37" t="s">
        <v>100</v>
      </c>
      <c r="E170" s="37" t="s">
        <v>50</v>
      </c>
      <c r="F170" s="37">
        <v>40</v>
      </c>
      <c r="G170" s="37">
        <f t="shared" si="7"/>
        <v>320</v>
      </c>
      <c r="H170" s="37">
        <v>219.2</v>
      </c>
      <c r="I170" s="37">
        <f t="shared" si="8"/>
        <v>1753.6</v>
      </c>
      <c r="J170" s="37" t="s">
        <v>191</v>
      </c>
    </row>
    <row r="171" spans="1:10" ht="15">
      <c r="A171" s="37">
        <f t="shared" si="9"/>
        <v>170</v>
      </c>
      <c r="B171" s="37">
        <v>6</v>
      </c>
      <c r="C171" s="79" t="s">
        <v>164</v>
      </c>
      <c r="D171" s="37" t="s">
        <v>92</v>
      </c>
      <c r="E171" s="37" t="s">
        <v>31</v>
      </c>
      <c r="F171" s="37">
        <v>2</v>
      </c>
      <c r="G171" s="37">
        <f t="shared" si="7"/>
        <v>16</v>
      </c>
      <c r="H171" s="37">
        <v>7.04</v>
      </c>
      <c r="I171" s="37">
        <f t="shared" si="8"/>
        <v>56.32</v>
      </c>
      <c r="J171" s="37" t="s">
        <v>191</v>
      </c>
    </row>
    <row r="172" spans="1:10" ht="15">
      <c r="A172" s="37">
        <f t="shared" si="9"/>
        <v>171</v>
      </c>
      <c r="B172" s="37">
        <v>6</v>
      </c>
      <c r="C172" s="79" t="s">
        <v>164</v>
      </c>
      <c r="D172" s="37" t="s">
        <v>92</v>
      </c>
      <c r="E172" s="37" t="s">
        <v>30</v>
      </c>
      <c r="F172" s="37">
        <v>20</v>
      </c>
      <c r="G172" s="37">
        <f t="shared" si="7"/>
        <v>160</v>
      </c>
      <c r="H172" s="37">
        <v>64</v>
      </c>
      <c r="I172" s="37">
        <f t="shared" si="8"/>
        <v>512</v>
      </c>
      <c r="J172" s="37" t="s">
        <v>191</v>
      </c>
    </row>
    <row r="173" spans="1:10" ht="15">
      <c r="A173" s="37">
        <f t="shared" si="9"/>
        <v>172</v>
      </c>
      <c r="B173" s="37">
        <v>6</v>
      </c>
      <c r="C173" s="79" t="s">
        <v>164</v>
      </c>
      <c r="D173" s="37" t="s">
        <v>92</v>
      </c>
      <c r="E173" s="37" t="s">
        <v>186</v>
      </c>
      <c r="F173" s="37">
        <v>5</v>
      </c>
      <c r="G173" s="37">
        <f t="shared" si="7"/>
        <v>40</v>
      </c>
      <c r="H173" s="37">
        <v>0</v>
      </c>
      <c r="I173" s="37">
        <f t="shared" si="8"/>
        <v>0</v>
      </c>
      <c r="J173" s="37" t="s">
        <v>191</v>
      </c>
    </row>
    <row r="174" spans="1:10" ht="15">
      <c r="A174" s="37">
        <f t="shared" si="9"/>
        <v>173</v>
      </c>
      <c r="B174" s="37">
        <v>6</v>
      </c>
      <c r="C174" s="79" t="s">
        <v>164</v>
      </c>
      <c r="D174" s="37" t="s">
        <v>92</v>
      </c>
      <c r="E174" s="37" t="s">
        <v>41</v>
      </c>
      <c r="F174" s="37">
        <v>30</v>
      </c>
      <c r="G174" s="37">
        <f t="shared" si="7"/>
        <v>240</v>
      </c>
      <c r="H174" s="37">
        <v>126.3</v>
      </c>
      <c r="I174" s="37">
        <f t="shared" si="8"/>
        <v>1010.4</v>
      </c>
      <c r="J174" s="37" t="s">
        <v>191</v>
      </c>
    </row>
    <row r="175" spans="1:10" ht="15">
      <c r="A175" s="37">
        <f t="shared" si="9"/>
        <v>174</v>
      </c>
      <c r="B175" s="37">
        <v>6</v>
      </c>
      <c r="C175" s="79" t="s">
        <v>164</v>
      </c>
      <c r="D175" s="37" t="s">
        <v>92</v>
      </c>
      <c r="E175" s="37" t="s">
        <v>39</v>
      </c>
      <c r="F175" s="37">
        <v>30</v>
      </c>
      <c r="G175" s="37">
        <f t="shared" si="7"/>
        <v>240</v>
      </c>
      <c r="H175" s="37">
        <v>225</v>
      </c>
      <c r="I175" s="37">
        <f t="shared" si="8"/>
        <v>1800</v>
      </c>
      <c r="J175" s="37" t="s">
        <v>191</v>
      </c>
    </row>
    <row r="176" spans="1:10" ht="15">
      <c r="A176" s="37">
        <f t="shared" si="9"/>
        <v>175</v>
      </c>
      <c r="B176" s="37">
        <v>6</v>
      </c>
      <c r="C176" s="79" t="s">
        <v>164</v>
      </c>
      <c r="D176" s="37" t="s">
        <v>92</v>
      </c>
      <c r="E176" s="37" t="s">
        <v>60</v>
      </c>
      <c r="F176" s="37">
        <v>20</v>
      </c>
      <c r="G176" s="37">
        <f t="shared" si="7"/>
        <v>160</v>
      </c>
      <c r="H176" s="37">
        <v>81</v>
      </c>
      <c r="I176" s="37">
        <f t="shared" si="8"/>
        <v>648</v>
      </c>
      <c r="J176" s="37" t="s">
        <v>191</v>
      </c>
    </row>
    <row r="177" spans="1:10" ht="15">
      <c r="A177" s="37">
        <f t="shared" si="9"/>
        <v>176</v>
      </c>
      <c r="B177" s="37">
        <v>6</v>
      </c>
      <c r="C177" s="79" t="s">
        <v>164</v>
      </c>
      <c r="D177" s="37" t="s">
        <v>92</v>
      </c>
      <c r="E177" s="37" t="s">
        <v>51</v>
      </c>
      <c r="F177" s="37">
        <v>3</v>
      </c>
      <c r="G177" s="37">
        <f t="shared" si="7"/>
        <v>24</v>
      </c>
      <c r="H177" s="37">
        <v>0</v>
      </c>
      <c r="I177" s="37">
        <f t="shared" si="8"/>
        <v>0</v>
      </c>
      <c r="J177" s="37" t="s">
        <v>191</v>
      </c>
    </row>
    <row r="178" spans="1:10" ht="15">
      <c r="A178" s="37">
        <f t="shared" si="9"/>
        <v>177</v>
      </c>
      <c r="B178" s="37">
        <v>6</v>
      </c>
      <c r="C178" s="79" t="s">
        <v>164</v>
      </c>
      <c r="D178" s="37" t="s">
        <v>92</v>
      </c>
      <c r="E178" s="37" t="s">
        <v>90</v>
      </c>
      <c r="F178" s="37">
        <v>30</v>
      </c>
      <c r="G178" s="37">
        <f t="shared" si="7"/>
        <v>240</v>
      </c>
      <c r="H178" s="37">
        <v>94.5</v>
      </c>
      <c r="I178" s="37">
        <f t="shared" si="8"/>
        <v>756</v>
      </c>
      <c r="J178" s="37" t="s">
        <v>191</v>
      </c>
    </row>
    <row r="179" spans="1:10" ht="15">
      <c r="A179" s="37">
        <f t="shared" si="9"/>
        <v>178</v>
      </c>
      <c r="B179" s="37">
        <v>6</v>
      </c>
      <c r="C179" s="79" t="s">
        <v>164</v>
      </c>
      <c r="D179" s="37" t="s">
        <v>92</v>
      </c>
      <c r="E179" s="37" t="s">
        <v>174</v>
      </c>
      <c r="F179" s="37">
        <v>30</v>
      </c>
      <c r="G179" s="37">
        <f t="shared" si="7"/>
        <v>240</v>
      </c>
      <c r="H179" s="37">
        <v>0</v>
      </c>
      <c r="I179" s="37">
        <f t="shared" si="8"/>
        <v>0</v>
      </c>
      <c r="J179" s="37" t="s">
        <v>191</v>
      </c>
    </row>
    <row r="180" spans="1:10" ht="15">
      <c r="A180" s="37">
        <f t="shared" si="9"/>
        <v>179</v>
      </c>
      <c r="B180" s="37">
        <v>6</v>
      </c>
      <c r="C180" s="79" t="s">
        <v>164</v>
      </c>
      <c r="D180" s="37" t="s">
        <v>92</v>
      </c>
      <c r="E180" s="37" t="s">
        <v>25</v>
      </c>
      <c r="F180" s="37">
        <v>20</v>
      </c>
      <c r="G180" s="37">
        <f t="shared" si="7"/>
        <v>160</v>
      </c>
      <c r="H180" s="37">
        <v>59.6</v>
      </c>
      <c r="I180" s="37">
        <f t="shared" si="8"/>
        <v>476.8</v>
      </c>
      <c r="J180" s="37" t="s">
        <v>191</v>
      </c>
    </row>
    <row r="181" spans="1:10" ht="15">
      <c r="A181" s="37">
        <f t="shared" si="9"/>
        <v>180</v>
      </c>
      <c r="B181" s="37">
        <v>6</v>
      </c>
      <c r="C181" s="79" t="s">
        <v>164</v>
      </c>
      <c r="D181" s="37" t="s">
        <v>92</v>
      </c>
      <c r="E181" s="37" t="s">
        <v>28</v>
      </c>
      <c r="F181" s="37">
        <v>2</v>
      </c>
      <c r="G181" s="37">
        <f t="shared" si="7"/>
        <v>16</v>
      </c>
      <c r="H181" s="37">
        <v>5.46</v>
      </c>
      <c r="I181" s="37">
        <f t="shared" si="8"/>
        <v>43.68</v>
      </c>
      <c r="J181" s="37" t="s">
        <v>191</v>
      </c>
    </row>
    <row r="182" spans="1:10" ht="15">
      <c r="A182" s="37">
        <f t="shared" si="9"/>
        <v>181</v>
      </c>
      <c r="B182" s="37">
        <v>6</v>
      </c>
      <c r="C182" s="79" t="s">
        <v>164</v>
      </c>
      <c r="D182" s="37" t="s">
        <v>92</v>
      </c>
      <c r="E182" s="37" t="s">
        <v>26</v>
      </c>
      <c r="F182" s="37">
        <v>2</v>
      </c>
      <c r="G182" s="37">
        <f t="shared" si="7"/>
        <v>16</v>
      </c>
      <c r="H182" s="37">
        <v>5.5</v>
      </c>
      <c r="I182" s="37">
        <f t="shared" si="8"/>
        <v>44</v>
      </c>
      <c r="J182" s="37" t="s">
        <v>191</v>
      </c>
    </row>
    <row r="183" spans="1:10" ht="15">
      <c r="A183" s="37">
        <f t="shared" si="9"/>
        <v>182</v>
      </c>
      <c r="B183" s="37">
        <v>6</v>
      </c>
      <c r="C183" s="79" t="s">
        <v>164</v>
      </c>
      <c r="D183" s="37" t="s">
        <v>92</v>
      </c>
      <c r="E183" s="37" t="s">
        <v>53</v>
      </c>
      <c r="F183" s="37">
        <v>2</v>
      </c>
      <c r="G183" s="37">
        <f t="shared" si="7"/>
        <v>16</v>
      </c>
      <c r="H183" s="37">
        <v>0.02</v>
      </c>
      <c r="I183" s="37">
        <f t="shared" si="8"/>
        <v>0.16</v>
      </c>
      <c r="J183" s="37" t="s">
        <v>191</v>
      </c>
    </row>
    <row r="184" spans="1:10" ht="15">
      <c r="A184" s="37">
        <f t="shared" si="9"/>
        <v>183</v>
      </c>
      <c r="B184" s="37">
        <v>7</v>
      </c>
      <c r="C184" s="79" t="s">
        <v>165</v>
      </c>
      <c r="D184" s="37" t="s">
        <v>66</v>
      </c>
      <c r="E184" s="37" t="s">
        <v>43</v>
      </c>
      <c r="F184" s="37">
        <v>30</v>
      </c>
      <c r="G184" s="37">
        <f t="shared" si="7"/>
        <v>240</v>
      </c>
      <c r="H184" s="37">
        <v>126.3</v>
      </c>
      <c r="I184" s="37">
        <f t="shared" si="8"/>
        <v>1010.4</v>
      </c>
      <c r="J184" s="37" t="s">
        <v>191</v>
      </c>
    </row>
    <row r="185" spans="1:10" ht="15">
      <c r="A185" s="37">
        <f t="shared" si="9"/>
        <v>184</v>
      </c>
      <c r="B185" s="37">
        <v>7</v>
      </c>
      <c r="C185" s="79" t="s">
        <v>165</v>
      </c>
      <c r="D185" s="37" t="s">
        <v>66</v>
      </c>
      <c r="E185" s="37" t="s">
        <v>64</v>
      </c>
      <c r="F185" s="37">
        <v>20</v>
      </c>
      <c r="G185" s="37">
        <f t="shared" si="7"/>
        <v>160</v>
      </c>
      <c r="H185" s="37">
        <v>22.4</v>
      </c>
      <c r="I185" s="37">
        <f t="shared" si="8"/>
        <v>179.2</v>
      </c>
      <c r="J185" s="37" t="s">
        <v>191</v>
      </c>
    </row>
    <row r="186" spans="1:10" ht="15">
      <c r="A186" s="37">
        <f t="shared" si="9"/>
        <v>185</v>
      </c>
      <c r="B186" s="37">
        <v>7</v>
      </c>
      <c r="C186" s="79" t="s">
        <v>165</v>
      </c>
      <c r="D186" s="37" t="s">
        <v>66</v>
      </c>
      <c r="E186" s="37" t="s">
        <v>13</v>
      </c>
      <c r="F186" s="37">
        <v>80</v>
      </c>
      <c r="G186" s="37">
        <f t="shared" si="7"/>
        <v>640</v>
      </c>
      <c r="H186" s="37">
        <v>252.8</v>
      </c>
      <c r="I186" s="37">
        <f t="shared" si="8"/>
        <v>2022.4</v>
      </c>
      <c r="J186" s="37" t="s">
        <v>191</v>
      </c>
    </row>
    <row r="187" spans="1:10" ht="15">
      <c r="A187" s="37">
        <f t="shared" si="9"/>
        <v>186</v>
      </c>
      <c r="B187" s="37">
        <v>7</v>
      </c>
      <c r="C187" s="79" t="s">
        <v>165</v>
      </c>
      <c r="D187" s="37" t="s">
        <v>66</v>
      </c>
      <c r="E187" s="37" t="s">
        <v>60</v>
      </c>
      <c r="F187" s="37">
        <v>20</v>
      </c>
      <c r="G187" s="37">
        <f t="shared" si="7"/>
        <v>160</v>
      </c>
      <c r="H187" s="37">
        <v>81</v>
      </c>
      <c r="I187" s="37">
        <f t="shared" si="8"/>
        <v>648</v>
      </c>
      <c r="J187" s="37" t="s">
        <v>191</v>
      </c>
    </row>
    <row r="188" spans="1:10" ht="15">
      <c r="A188" s="37">
        <f t="shared" si="9"/>
        <v>187</v>
      </c>
      <c r="B188" s="37">
        <v>7</v>
      </c>
      <c r="C188" s="79" t="s">
        <v>165</v>
      </c>
      <c r="D188" s="37" t="s">
        <v>66</v>
      </c>
      <c r="E188" s="37" t="s">
        <v>51</v>
      </c>
      <c r="F188" s="37">
        <v>3</v>
      </c>
      <c r="G188" s="37">
        <f t="shared" si="7"/>
        <v>24</v>
      </c>
      <c r="H188" s="37">
        <v>0</v>
      </c>
      <c r="I188" s="37">
        <f t="shared" si="8"/>
        <v>0</v>
      </c>
      <c r="J188" s="37" t="s">
        <v>191</v>
      </c>
    </row>
    <row r="189" spans="1:10" ht="15">
      <c r="A189" s="37">
        <f t="shared" si="9"/>
        <v>188</v>
      </c>
      <c r="B189" s="37">
        <v>7</v>
      </c>
      <c r="C189" s="79" t="s">
        <v>165</v>
      </c>
      <c r="D189" s="37" t="s">
        <v>66</v>
      </c>
      <c r="E189" s="37" t="s">
        <v>68</v>
      </c>
      <c r="F189" s="37">
        <v>25</v>
      </c>
      <c r="G189" s="37">
        <f t="shared" si="7"/>
        <v>200</v>
      </c>
      <c r="H189" s="37">
        <v>94.25</v>
      </c>
      <c r="I189" s="37">
        <f t="shared" si="8"/>
        <v>754</v>
      </c>
      <c r="J189" s="37" t="s">
        <v>191</v>
      </c>
    </row>
    <row r="190" spans="1:10" ht="15">
      <c r="A190" s="37">
        <f t="shared" si="9"/>
        <v>189</v>
      </c>
      <c r="B190" s="37">
        <v>7</v>
      </c>
      <c r="C190" s="79" t="s">
        <v>165</v>
      </c>
      <c r="D190" s="37" t="s">
        <v>66</v>
      </c>
      <c r="E190" s="37" t="s">
        <v>20</v>
      </c>
      <c r="F190" s="37">
        <v>45</v>
      </c>
      <c r="G190" s="37">
        <f t="shared" si="7"/>
        <v>360</v>
      </c>
      <c r="H190" s="37">
        <v>45.45</v>
      </c>
      <c r="I190" s="37">
        <f t="shared" si="8"/>
        <v>363.6</v>
      </c>
      <c r="J190" s="37" t="s">
        <v>191</v>
      </c>
    </row>
    <row r="191" spans="1:10" ht="15">
      <c r="A191" s="37">
        <f t="shared" si="9"/>
        <v>190</v>
      </c>
      <c r="B191" s="37">
        <v>7</v>
      </c>
      <c r="C191" s="79" t="s">
        <v>165</v>
      </c>
      <c r="D191" s="37" t="s">
        <v>66</v>
      </c>
      <c r="E191" s="37" t="s">
        <v>53</v>
      </c>
      <c r="F191" s="37">
        <v>2</v>
      </c>
      <c r="G191" s="37">
        <f t="shared" si="7"/>
        <v>16</v>
      </c>
      <c r="H191" s="37">
        <v>0.02</v>
      </c>
      <c r="I191" s="37">
        <f t="shared" si="8"/>
        <v>0.16</v>
      </c>
      <c r="J191" s="37" t="s">
        <v>191</v>
      </c>
    </row>
    <row r="192" spans="1:10" ht="15">
      <c r="A192" s="37">
        <f t="shared" si="9"/>
        <v>191</v>
      </c>
      <c r="B192" s="37">
        <v>7</v>
      </c>
      <c r="C192" s="79" t="s">
        <v>165</v>
      </c>
      <c r="D192" s="37" t="s">
        <v>69</v>
      </c>
      <c r="E192" s="37" t="s">
        <v>43</v>
      </c>
      <c r="F192" s="37">
        <v>30</v>
      </c>
      <c r="G192" s="37">
        <f t="shared" si="7"/>
        <v>240</v>
      </c>
      <c r="H192" s="37">
        <v>126.3</v>
      </c>
      <c r="I192" s="37">
        <f t="shared" si="8"/>
        <v>1010.4</v>
      </c>
      <c r="J192" s="37" t="s">
        <v>191</v>
      </c>
    </row>
    <row r="193" spans="1:10" ht="15">
      <c r="A193" s="37">
        <f t="shared" si="9"/>
        <v>192</v>
      </c>
      <c r="B193" s="37">
        <v>7</v>
      </c>
      <c r="C193" s="79" t="s">
        <v>165</v>
      </c>
      <c r="D193" s="37" t="s">
        <v>69</v>
      </c>
      <c r="E193" s="37" t="s">
        <v>38</v>
      </c>
      <c r="F193" s="37">
        <v>30</v>
      </c>
      <c r="G193" s="37">
        <f t="shared" si="7"/>
        <v>240</v>
      </c>
      <c r="H193" s="37">
        <v>126</v>
      </c>
      <c r="I193" s="37">
        <f t="shared" si="8"/>
        <v>1008</v>
      </c>
      <c r="J193" s="37" t="s">
        <v>191</v>
      </c>
    </row>
    <row r="194" spans="1:10" ht="15">
      <c r="A194" s="37">
        <f t="shared" si="9"/>
        <v>193</v>
      </c>
      <c r="B194" s="37">
        <v>7</v>
      </c>
      <c r="C194" s="79" t="s">
        <v>165</v>
      </c>
      <c r="D194" s="37" t="s">
        <v>69</v>
      </c>
      <c r="E194" s="37" t="s">
        <v>78</v>
      </c>
      <c r="F194" s="37">
        <v>37</v>
      </c>
      <c r="G194" s="37">
        <f aca="true" t="shared" si="10" ref="G194:G257">F194*$M$3</f>
        <v>296</v>
      </c>
      <c r="H194" s="37">
        <v>105.08</v>
      </c>
      <c r="I194" s="37">
        <f aca="true" t="shared" si="11" ref="I194:I257">H194*$M$3</f>
        <v>840.64</v>
      </c>
      <c r="J194" s="37" t="s">
        <v>191</v>
      </c>
    </row>
    <row r="195" spans="1:10" ht="15">
      <c r="A195" s="37">
        <f t="shared" si="9"/>
        <v>194</v>
      </c>
      <c r="B195" s="37">
        <v>7</v>
      </c>
      <c r="C195" s="79" t="s">
        <v>165</v>
      </c>
      <c r="D195" s="37" t="s">
        <v>69</v>
      </c>
      <c r="E195" s="37" t="s">
        <v>60</v>
      </c>
      <c r="F195" s="37">
        <v>20</v>
      </c>
      <c r="G195" s="37">
        <f t="shared" si="10"/>
        <v>160</v>
      </c>
      <c r="H195" s="37">
        <v>81</v>
      </c>
      <c r="I195" s="37">
        <f t="shared" si="11"/>
        <v>648</v>
      </c>
      <c r="J195" s="37" t="s">
        <v>191</v>
      </c>
    </row>
    <row r="196" spans="1:10" ht="15">
      <c r="A196" s="37">
        <f t="shared" si="9"/>
        <v>195</v>
      </c>
      <c r="B196" s="37">
        <v>7</v>
      </c>
      <c r="C196" s="79" t="s">
        <v>165</v>
      </c>
      <c r="D196" s="37" t="s">
        <v>69</v>
      </c>
      <c r="E196" s="37" t="s">
        <v>90</v>
      </c>
      <c r="F196" s="37">
        <v>30</v>
      </c>
      <c r="G196" s="37">
        <f t="shared" si="10"/>
        <v>240</v>
      </c>
      <c r="H196" s="37">
        <v>94.5</v>
      </c>
      <c r="I196" s="37">
        <f t="shared" si="11"/>
        <v>756</v>
      </c>
      <c r="J196" s="37" t="s">
        <v>191</v>
      </c>
    </row>
    <row r="197" spans="1:10" ht="15">
      <c r="A197" s="37">
        <f t="shared" si="9"/>
        <v>196</v>
      </c>
      <c r="B197" s="37">
        <v>7</v>
      </c>
      <c r="C197" s="79" t="s">
        <v>165</v>
      </c>
      <c r="D197" s="37" t="s">
        <v>69</v>
      </c>
      <c r="E197" s="37" t="s">
        <v>36</v>
      </c>
      <c r="F197" s="37">
        <v>30</v>
      </c>
      <c r="G197" s="37">
        <f t="shared" si="10"/>
        <v>240</v>
      </c>
      <c r="H197" s="37">
        <v>94.5</v>
      </c>
      <c r="I197" s="37">
        <f t="shared" si="11"/>
        <v>756</v>
      </c>
      <c r="J197" s="37" t="s">
        <v>191</v>
      </c>
    </row>
    <row r="198" spans="1:10" ht="15">
      <c r="A198" s="37">
        <f t="shared" si="9"/>
        <v>197</v>
      </c>
      <c r="B198" s="37">
        <v>7</v>
      </c>
      <c r="C198" s="79" t="s">
        <v>165</v>
      </c>
      <c r="D198" s="37" t="s">
        <v>69</v>
      </c>
      <c r="E198" s="37" t="s">
        <v>53</v>
      </c>
      <c r="F198" s="37">
        <v>2</v>
      </c>
      <c r="G198" s="37">
        <f t="shared" si="10"/>
        <v>16</v>
      </c>
      <c r="H198" s="37">
        <v>0.02</v>
      </c>
      <c r="I198" s="37">
        <f t="shared" si="11"/>
        <v>0.16</v>
      </c>
      <c r="J198" s="37" t="s">
        <v>191</v>
      </c>
    </row>
    <row r="199" spans="1:10" ht="15">
      <c r="A199" s="37">
        <f t="shared" si="9"/>
        <v>198</v>
      </c>
      <c r="B199" s="37">
        <v>7</v>
      </c>
      <c r="C199" s="79" t="s">
        <v>165</v>
      </c>
      <c r="D199" s="37" t="s">
        <v>100</v>
      </c>
      <c r="E199" s="37" t="s">
        <v>47</v>
      </c>
      <c r="F199" s="37">
        <v>35</v>
      </c>
      <c r="G199" s="37">
        <f t="shared" si="10"/>
        <v>280</v>
      </c>
      <c r="H199" s="37">
        <v>91</v>
      </c>
      <c r="I199" s="37">
        <f t="shared" si="11"/>
        <v>728</v>
      </c>
      <c r="J199" s="37" t="s">
        <v>191</v>
      </c>
    </row>
    <row r="200" spans="1:10" ht="15">
      <c r="A200" s="37">
        <f t="shared" si="9"/>
        <v>199</v>
      </c>
      <c r="B200" s="37">
        <v>7</v>
      </c>
      <c r="C200" s="79" t="s">
        <v>165</v>
      </c>
      <c r="D200" s="37" t="s">
        <v>100</v>
      </c>
      <c r="E200" s="37" t="s">
        <v>65</v>
      </c>
      <c r="F200" s="37">
        <v>35</v>
      </c>
      <c r="G200" s="37">
        <f t="shared" si="10"/>
        <v>280</v>
      </c>
      <c r="H200" s="37">
        <v>123.2</v>
      </c>
      <c r="I200" s="37">
        <f t="shared" si="11"/>
        <v>985.6</v>
      </c>
      <c r="J200" s="37" t="s">
        <v>191</v>
      </c>
    </row>
    <row r="201" spans="1:10" ht="15">
      <c r="A201" s="37">
        <f t="shared" si="9"/>
        <v>200</v>
      </c>
      <c r="B201" s="37">
        <v>7</v>
      </c>
      <c r="C201" s="79" t="s">
        <v>165</v>
      </c>
      <c r="D201" s="37" t="s">
        <v>92</v>
      </c>
      <c r="E201" s="37" t="s">
        <v>43</v>
      </c>
      <c r="F201" s="37">
        <v>30</v>
      </c>
      <c r="G201" s="37">
        <f t="shared" si="10"/>
        <v>240</v>
      </c>
      <c r="H201" s="37">
        <v>126.3</v>
      </c>
      <c r="I201" s="37">
        <f t="shared" si="11"/>
        <v>1010.4</v>
      </c>
      <c r="J201" s="37" t="s">
        <v>191</v>
      </c>
    </row>
    <row r="202" spans="1:10" ht="15">
      <c r="A202" s="37">
        <f t="shared" si="9"/>
        <v>201</v>
      </c>
      <c r="B202" s="37">
        <v>7</v>
      </c>
      <c r="C202" s="79" t="s">
        <v>165</v>
      </c>
      <c r="D202" s="37" t="s">
        <v>92</v>
      </c>
      <c r="E202" s="37" t="s">
        <v>31</v>
      </c>
      <c r="F202" s="37">
        <v>2</v>
      </c>
      <c r="G202" s="37">
        <f t="shared" si="10"/>
        <v>16</v>
      </c>
      <c r="H202" s="37">
        <v>7.04</v>
      </c>
      <c r="I202" s="37">
        <f t="shared" si="11"/>
        <v>56.32</v>
      </c>
      <c r="J202" s="37" t="s">
        <v>191</v>
      </c>
    </row>
    <row r="203" spans="1:10" ht="15">
      <c r="A203" s="37">
        <f t="shared" si="9"/>
        <v>202</v>
      </c>
      <c r="B203" s="37">
        <v>7</v>
      </c>
      <c r="C203" s="79" t="s">
        <v>165</v>
      </c>
      <c r="D203" s="37" t="s">
        <v>92</v>
      </c>
      <c r="E203" s="37" t="s">
        <v>30</v>
      </c>
      <c r="F203" s="37">
        <v>20</v>
      </c>
      <c r="G203" s="37">
        <f t="shared" si="10"/>
        <v>160</v>
      </c>
      <c r="H203" s="37">
        <v>64</v>
      </c>
      <c r="I203" s="37">
        <f t="shared" si="11"/>
        <v>512</v>
      </c>
      <c r="J203" s="37" t="s">
        <v>191</v>
      </c>
    </row>
    <row r="204" spans="1:10" ht="15">
      <c r="A204" s="37">
        <f t="shared" si="9"/>
        <v>203</v>
      </c>
      <c r="B204" s="37">
        <v>7</v>
      </c>
      <c r="C204" s="79" t="s">
        <v>165</v>
      </c>
      <c r="D204" s="37" t="s">
        <v>92</v>
      </c>
      <c r="E204" s="37" t="s">
        <v>188</v>
      </c>
      <c r="F204" s="37">
        <v>20</v>
      </c>
      <c r="G204" s="37">
        <f t="shared" si="10"/>
        <v>160</v>
      </c>
      <c r="H204" s="37">
        <v>0.02</v>
      </c>
      <c r="I204" s="37">
        <f t="shared" si="11"/>
        <v>0.16</v>
      </c>
      <c r="J204" s="37" t="s">
        <v>191</v>
      </c>
    </row>
    <row r="205" spans="1:10" ht="15">
      <c r="A205" s="37">
        <f t="shared" si="9"/>
        <v>204</v>
      </c>
      <c r="B205" s="37">
        <v>7</v>
      </c>
      <c r="C205" s="79" t="s">
        <v>165</v>
      </c>
      <c r="D205" s="37" t="s">
        <v>92</v>
      </c>
      <c r="E205" s="37" t="s">
        <v>186</v>
      </c>
      <c r="F205" s="37">
        <v>5</v>
      </c>
      <c r="G205" s="37">
        <f t="shared" si="10"/>
        <v>40</v>
      </c>
      <c r="H205" s="37">
        <v>0</v>
      </c>
      <c r="I205" s="37">
        <f t="shared" si="11"/>
        <v>0</v>
      </c>
      <c r="J205" s="37" t="s">
        <v>191</v>
      </c>
    </row>
    <row r="206" spans="1:10" ht="15">
      <c r="A206" s="37">
        <f t="shared" si="9"/>
        <v>205</v>
      </c>
      <c r="B206" s="37">
        <v>7</v>
      </c>
      <c r="C206" s="79" t="s">
        <v>165</v>
      </c>
      <c r="D206" s="37" t="s">
        <v>92</v>
      </c>
      <c r="E206" s="37" t="s">
        <v>5</v>
      </c>
      <c r="F206" s="37">
        <v>40</v>
      </c>
      <c r="G206" s="37">
        <f t="shared" si="10"/>
        <v>320</v>
      </c>
      <c r="H206" s="37">
        <v>24</v>
      </c>
      <c r="I206" s="37">
        <f t="shared" si="11"/>
        <v>192</v>
      </c>
      <c r="J206" s="37" t="s">
        <v>191</v>
      </c>
    </row>
    <row r="207" spans="1:10" ht="15">
      <c r="A207" s="37">
        <f t="shared" si="9"/>
        <v>206</v>
      </c>
      <c r="B207" s="37">
        <v>7</v>
      </c>
      <c r="C207" s="79" t="s">
        <v>165</v>
      </c>
      <c r="D207" s="37" t="s">
        <v>92</v>
      </c>
      <c r="E207" s="37" t="s">
        <v>39</v>
      </c>
      <c r="F207" s="37">
        <v>30</v>
      </c>
      <c r="G207" s="37">
        <f t="shared" si="10"/>
        <v>240</v>
      </c>
      <c r="H207" s="37">
        <v>225</v>
      </c>
      <c r="I207" s="37">
        <f t="shared" si="11"/>
        <v>1800</v>
      </c>
      <c r="J207" s="37" t="s">
        <v>191</v>
      </c>
    </row>
    <row r="208" spans="1:10" ht="15">
      <c r="A208" s="37">
        <f t="shared" si="9"/>
        <v>207</v>
      </c>
      <c r="B208" s="37">
        <v>7</v>
      </c>
      <c r="C208" s="79" t="s">
        <v>165</v>
      </c>
      <c r="D208" s="37" t="s">
        <v>92</v>
      </c>
      <c r="E208" s="37" t="s">
        <v>60</v>
      </c>
      <c r="F208" s="37">
        <v>20</v>
      </c>
      <c r="G208" s="37">
        <f t="shared" si="10"/>
        <v>160</v>
      </c>
      <c r="H208" s="37">
        <v>81</v>
      </c>
      <c r="I208" s="37">
        <f t="shared" si="11"/>
        <v>648</v>
      </c>
      <c r="J208" s="37" t="s">
        <v>191</v>
      </c>
    </row>
    <row r="209" spans="1:10" ht="15">
      <c r="A209" s="37">
        <f t="shared" si="9"/>
        <v>208</v>
      </c>
      <c r="B209" s="37">
        <v>7</v>
      </c>
      <c r="C209" s="79" t="s">
        <v>165</v>
      </c>
      <c r="D209" s="37" t="s">
        <v>92</v>
      </c>
      <c r="E209" s="37" t="s">
        <v>51</v>
      </c>
      <c r="F209" s="37">
        <v>3</v>
      </c>
      <c r="G209" s="37">
        <f t="shared" si="10"/>
        <v>24</v>
      </c>
      <c r="H209" s="37">
        <v>0</v>
      </c>
      <c r="I209" s="37">
        <f t="shared" si="11"/>
        <v>0</v>
      </c>
      <c r="J209" s="37" t="s">
        <v>191</v>
      </c>
    </row>
    <row r="210" spans="1:10" ht="15">
      <c r="A210" s="37">
        <f t="shared" si="9"/>
        <v>209</v>
      </c>
      <c r="B210" s="37">
        <v>7</v>
      </c>
      <c r="C210" s="79" t="s">
        <v>165</v>
      </c>
      <c r="D210" s="37" t="s">
        <v>92</v>
      </c>
      <c r="E210" s="37" t="s">
        <v>174</v>
      </c>
      <c r="F210" s="37">
        <v>30</v>
      </c>
      <c r="G210" s="37">
        <f t="shared" si="10"/>
        <v>240</v>
      </c>
      <c r="H210" s="37">
        <v>0</v>
      </c>
      <c r="I210" s="37">
        <f t="shared" si="11"/>
        <v>0</v>
      </c>
      <c r="J210" s="37" t="s">
        <v>191</v>
      </c>
    </row>
    <row r="211" spans="1:10" ht="15">
      <c r="A211" s="37">
        <f t="shared" si="9"/>
        <v>210</v>
      </c>
      <c r="B211" s="37">
        <v>7</v>
      </c>
      <c r="C211" s="79" t="s">
        <v>165</v>
      </c>
      <c r="D211" s="37" t="s">
        <v>92</v>
      </c>
      <c r="E211" s="37" t="s">
        <v>25</v>
      </c>
      <c r="F211" s="37">
        <v>20</v>
      </c>
      <c r="G211" s="37">
        <f t="shared" si="10"/>
        <v>160</v>
      </c>
      <c r="H211" s="37">
        <v>59.6</v>
      </c>
      <c r="I211" s="37">
        <f t="shared" si="11"/>
        <v>476.8</v>
      </c>
      <c r="J211" s="37" t="s">
        <v>191</v>
      </c>
    </row>
    <row r="212" spans="1:10" ht="15">
      <c r="A212" s="37">
        <f t="shared" si="9"/>
        <v>211</v>
      </c>
      <c r="B212" s="37">
        <v>7</v>
      </c>
      <c r="C212" s="79" t="s">
        <v>165</v>
      </c>
      <c r="D212" s="37" t="s">
        <v>92</v>
      </c>
      <c r="E212" s="37" t="s">
        <v>28</v>
      </c>
      <c r="F212" s="37">
        <v>2</v>
      </c>
      <c r="G212" s="37">
        <f t="shared" si="10"/>
        <v>16</v>
      </c>
      <c r="H212" s="37">
        <v>5.46</v>
      </c>
      <c r="I212" s="37">
        <f t="shared" si="11"/>
        <v>43.68</v>
      </c>
      <c r="J212" s="37" t="s">
        <v>191</v>
      </c>
    </row>
    <row r="213" spans="1:10" ht="15">
      <c r="A213" s="37">
        <f t="shared" si="9"/>
        <v>212</v>
      </c>
      <c r="B213" s="37">
        <v>7</v>
      </c>
      <c r="C213" s="79" t="s">
        <v>165</v>
      </c>
      <c r="D213" s="37" t="s">
        <v>92</v>
      </c>
      <c r="E213" s="37" t="s">
        <v>26</v>
      </c>
      <c r="F213" s="37">
        <v>2</v>
      </c>
      <c r="G213" s="37">
        <f t="shared" si="10"/>
        <v>16</v>
      </c>
      <c r="H213" s="37">
        <v>5.5</v>
      </c>
      <c r="I213" s="37">
        <f t="shared" si="11"/>
        <v>44</v>
      </c>
      <c r="J213" s="37" t="s">
        <v>191</v>
      </c>
    </row>
    <row r="214" spans="1:10" ht="15">
      <c r="A214" s="37">
        <f t="shared" si="9"/>
        <v>213</v>
      </c>
      <c r="B214" s="37">
        <v>8</v>
      </c>
      <c r="C214" s="79" t="s">
        <v>166</v>
      </c>
      <c r="D214" s="37" t="s">
        <v>66</v>
      </c>
      <c r="E214" s="37" t="s">
        <v>31</v>
      </c>
      <c r="F214" s="37">
        <v>2</v>
      </c>
      <c r="G214" s="37">
        <f t="shared" si="10"/>
        <v>16</v>
      </c>
      <c r="H214" s="37">
        <v>7.04</v>
      </c>
      <c r="I214" s="37">
        <f t="shared" si="11"/>
        <v>56.32</v>
      </c>
      <c r="J214" s="37" t="s">
        <v>191</v>
      </c>
    </row>
    <row r="215" spans="1:10" ht="15">
      <c r="A215" s="37">
        <f t="shared" si="9"/>
        <v>214</v>
      </c>
      <c r="B215" s="37">
        <v>8</v>
      </c>
      <c r="C215" s="79" t="s">
        <v>166</v>
      </c>
      <c r="D215" s="37" t="s">
        <v>66</v>
      </c>
      <c r="E215" s="37" t="s">
        <v>64</v>
      </c>
      <c r="F215" s="37">
        <v>20</v>
      </c>
      <c r="G215" s="37">
        <f t="shared" si="10"/>
        <v>160</v>
      </c>
      <c r="H215" s="37">
        <v>22.4</v>
      </c>
      <c r="I215" s="37">
        <f t="shared" si="11"/>
        <v>179.2</v>
      </c>
      <c r="J215" s="37" t="s">
        <v>191</v>
      </c>
    </row>
    <row r="216" spans="1:10" ht="15">
      <c r="A216" s="37">
        <f t="shared" si="9"/>
        <v>215</v>
      </c>
      <c r="B216" s="37">
        <v>8</v>
      </c>
      <c r="C216" s="79" t="s">
        <v>166</v>
      </c>
      <c r="D216" s="37" t="s">
        <v>66</v>
      </c>
      <c r="E216" s="37" t="s">
        <v>41</v>
      </c>
      <c r="F216" s="37">
        <v>30</v>
      </c>
      <c r="G216" s="37">
        <f t="shared" si="10"/>
        <v>240</v>
      </c>
      <c r="H216" s="37">
        <v>126.3</v>
      </c>
      <c r="I216" s="37">
        <f t="shared" si="11"/>
        <v>1010.4</v>
      </c>
      <c r="J216" s="37" t="s">
        <v>191</v>
      </c>
    </row>
    <row r="217" spans="1:10" ht="15">
      <c r="A217" s="37">
        <f t="shared" si="9"/>
        <v>216</v>
      </c>
      <c r="B217" s="37">
        <v>8</v>
      </c>
      <c r="C217" s="79" t="s">
        <v>166</v>
      </c>
      <c r="D217" s="37" t="s">
        <v>66</v>
      </c>
      <c r="E217" s="37" t="s">
        <v>12</v>
      </c>
      <c r="F217" s="37">
        <v>80</v>
      </c>
      <c r="G217" s="37">
        <f t="shared" si="10"/>
        <v>640</v>
      </c>
      <c r="H217" s="37">
        <v>264</v>
      </c>
      <c r="I217" s="37">
        <f t="shared" si="11"/>
        <v>2112</v>
      </c>
      <c r="J217" s="37" t="s">
        <v>191</v>
      </c>
    </row>
    <row r="218" spans="1:10" ht="15">
      <c r="A218" s="37">
        <f t="shared" si="9"/>
        <v>217</v>
      </c>
      <c r="B218" s="37">
        <v>8</v>
      </c>
      <c r="C218" s="79" t="s">
        <v>166</v>
      </c>
      <c r="D218" s="37" t="s">
        <v>66</v>
      </c>
      <c r="E218" s="37" t="s">
        <v>60</v>
      </c>
      <c r="F218" s="37">
        <v>20</v>
      </c>
      <c r="G218" s="37">
        <f t="shared" si="10"/>
        <v>160</v>
      </c>
      <c r="H218" s="37">
        <v>81</v>
      </c>
      <c r="I218" s="37">
        <f t="shared" si="11"/>
        <v>648</v>
      </c>
      <c r="J218" s="37" t="s">
        <v>191</v>
      </c>
    </row>
    <row r="219" spans="1:10" ht="15">
      <c r="A219" s="37">
        <f t="shared" si="9"/>
        <v>218</v>
      </c>
      <c r="B219" s="37">
        <v>8</v>
      </c>
      <c r="C219" s="79" t="s">
        <v>166</v>
      </c>
      <c r="D219" s="37" t="s">
        <v>66</v>
      </c>
      <c r="E219" s="37" t="s">
        <v>68</v>
      </c>
      <c r="F219" s="37">
        <v>25</v>
      </c>
      <c r="G219" s="37">
        <f t="shared" si="10"/>
        <v>200</v>
      </c>
      <c r="H219" s="37">
        <v>94.25</v>
      </c>
      <c r="I219" s="37">
        <f t="shared" si="11"/>
        <v>754</v>
      </c>
      <c r="J219" s="37" t="s">
        <v>191</v>
      </c>
    </row>
    <row r="220" spans="1:10" ht="15">
      <c r="A220" s="37">
        <f t="shared" si="9"/>
        <v>219</v>
      </c>
      <c r="B220" s="37">
        <v>8</v>
      </c>
      <c r="C220" s="79" t="s">
        <v>166</v>
      </c>
      <c r="D220" s="37" t="s">
        <v>66</v>
      </c>
      <c r="E220" s="37" t="s">
        <v>28</v>
      </c>
      <c r="F220" s="37">
        <v>2</v>
      </c>
      <c r="G220" s="37">
        <f t="shared" si="10"/>
        <v>16</v>
      </c>
      <c r="H220" s="37">
        <v>5.46</v>
      </c>
      <c r="I220" s="37">
        <f t="shared" si="11"/>
        <v>43.68</v>
      </c>
      <c r="J220" s="37" t="s">
        <v>191</v>
      </c>
    </row>
    <row r="221" spans="1:10" ht="15">
      <c r="A221" s="37">
        <f t="shared" si="9"/>
        <v>220</v>
      </c>
      <c r="B221" s="37">
        <v>8</v>
      </c>
      <c r="C221" s="79" t="s">
        <v>166</v>
      </c>
      <c r="D221" s="37" t="s">
        <v>66</v>
      </c>
      <c r="E221" s="37" t="s">
        <v>26</v>
      </c>
      <c r="F221" s="37">
        <v>2</v>
      </c>
      <c r="G221" s="37">
        <f t="shared" si="10"/>
        <v>16</v>
      </c>
      <c r="H221" s="37">
        <v>5.5</v>
      </c>
      <c r="I221" s="37">
        <f t="shared" si="11"/>
        <v>44</v>
      </c>
      <c r="J221" s="37" t="s">
        <v>191</v>
      </c>
    </row>
    <row r="222" spans="1:10" ht="15">
      <c r="A222" s="37">
        <f t="shared" si="9"/>
        <v>221</v>
      </c>
      <c r="B222" s="37">
        <v>8</v>
      </c>
      <c r="C222" s="79" t="s">
        <v>166</v>
      </c>
      <c r="D222" s="37" t="s">
        <v>66</v>
      </c>
      <c r="E222" s="37" t="s">
        <v>20</v>
      </c>
      <c r="F222" s="37">
        <v>45</v>
      </c>
      <c r="G222" s="37">
        <f t="shared" si="10"/>
        <v>360</v>
      </c>
      <c r="H222" s="37">
        <v>45.45</v>
      </c>
      <c r="I222" s="37">
        <f t="shared" si="11"/>
        <v>363.6</v>
      </c>
      <c r="J222" s="37" t="s">
        <v>191</v>
      </c>
    </row>
    <row r="223" spans="1:10" ht="15">
      <c r="A223" s="37">
        <f t="shared" si="9"/>
        <v>222</v>
      </c>
      <c r="B223" s="37">
        <v>8</v>
      </c>
      <c r="C223" s="79" t="s">
        <v>166</v>
      </c>
      <c r="D223" s="37" t="s">
        <v>66</v>
      </c>
      <c r="E223" s="37" t="s">
        <v>53</v>
      </c>
      <c r="F223" s="37">
        <v>2</v>
      </c>
      <c r="G223" s="37">
        <f t="shared" si="10"/>
        <v>16</v>
      </c>
      <c r="H223" s="37">
        <v>0.02</v>
      </c>
      <c r="I223" s="37">
        <f t="shared" si="11"/>
        <v>0.16</v>
      </c>
      <c r="J223" s="37" t="s">
        <v>191</v>
      </c>
    </row>
    <row r="224" spans="1:10" ht="15">
      <c r="A224" s="37">
        <f t="shared" si="9"/>
        <v>223</v>
      </c>
      <c r="B224" s="37">
        <v>8</v>
      </c>
      <c r="C224" s="79" t="s">
        <v>166</v>
      </c>
      <c r="D224" s="37" t="s">
        <v>66</v>
      </c>
      <c r="E224" s="37" t="s">
        <v>63</v>
      </c>
      <c r="F224" s="37">
        <v>8</v>
      </c>
      <c r="G224" s="37">
        <f t="shared" si="10"/>
        <v>64</v>
      </c>
      <c r="H224" s="37">
        <v>11.92</v>
      </c>
      <c r="I224" s="37">
        <f t="shared" si="11"/>
        <v>95.36</v>
      </c>
      <c r="J224" s="37" t="s">
        <v>191</v>
      </c>
    </row>
    <row r="225" spans="1:10" ht="15">
      <c r="A225" s="37">
        <f t="shared" si="9"/>
        <v>224</v>
      </c>
      <c r="B225" s="37">
        <v>8</v>
      </c>
      <c r="C225" s="79" t="s">
        <v>166</v>
      </c>
      <c r="D225" s="37" t="s">
        <v>69</v>
      </c>
      <c r="E225" s="37" t="s">
        <v>38</v>
      </c>
      <c r="F225" s="37">
        <v>30</v>
      </c>
      <c r="G225" s="37">
        <f t="shared" si="10"/>
        <v>240</v>
      </c>
      <c r="H225" s="37">
        <v>126</v>
      </c>
      <c r="I225" s="37">
        <f t="shared" si="11"/>
        <v>1008</v>
      </c>
      <c r="J225" s="37" t="s">
        <v>191</v>
      </c>
    </row>
    <row r="226" spans="1:10" ht="15">
      <c r="A226" s="37">
        <f t="shared" si="9"/>
        <v>225</v>
      </c>
      <c r="B226" s="37">
        <v>8</v>
      </c>
      <c r="C226" s="79" t="s">
        <v>166</v>
      </c>
      <c r="D226" s="37" t="s">
        <v>69</v>
      </c>
      <c r="E226" s="37" t="s">
        <v>77</v>
      </c>
      <c r="F226" s="37">
        <v>60</v>
      </c>
      <c r="G226" s="37">
        <f t="shared" si="10"/>
        <v>480</v>
      </c>
      <c r="H226" s="37">
        <v>151.8</v>
      </c>
      <c r="I226" s="37">
        <f t="shared" si="11"/>
        <v>1214.4</v>
      </c>
      <c r="J226" s="37" t="s">
        <v>191</v>
      </c>
    </row>
    <row r="227" spans="1:10" ht="15">
      <c r="A227" s="37">
        <f aca="true" t="shared" si="12" ref="A227:A290">A226+1</f>
        <v>226</v>
      </c>
      <c r="B227" s="37">
        <v>8</v>
      </c>
      <c r="C227" s="79" t="s">
        <v>166</v>
      </c>
      <c r="D227" s="37" t="s">
        <v>69</v>
      </c>
      <c r="E227" s="37" t="s">
        <v>42</v>
      </c>
      <c r="F227" s="37">
        <v>30</v>
      </c>
      <c r="G227" s="37">
        <f t="shared" si="10"/>
        <v>240</v>
      </c>
      <c r="H227" s="37">
        <v>126.3</v>
      </c>
      <c r="I227" s="37">
        <f t="shared" si="11"/>
        <v>1010.4</v>
      </c>
      <c r="J227" s="37" t="s">
        <v>191</v>
      </c>
    </row>
    <row r="228" spans="1:10" ht="15">
      <c r="A228" s="37">
        <f t="shared" si="12"/>
        <v>227</v>
      </c>
      <c r="B228" s="37">
        <v>8</v>
      </c>
      <c r="C228" s="79" t="s">
        <v>166</v>
      </c>
      <c r="D228" s="37" t="s">
        <v>69</v>
      </c>
      <c r="E228" s="37" t="s">
        <v>60</v>
      </c>
      <c r="F228" s="37">
        <v>20</v>
      </c>
      <c r="G228" s="37">
        <f t="shared" si="10"/>
        <v>160</v>
      </c>
      <c r="H228" s="37">
        <v>81</v>
      </c>
      <c r="I228" s="37">
        <f t="shared" si="11"/>
        <v>648</v>
      </c>
      <c r="J228" s="37" t="s">
        <v>191</v>
      </c>
    </row>
    <row r="229" spans="1:10" ht="15">
      <c r="A229" s="37">
        <f t="shared" si="12"/>
        <v>228</v>
      </c>
      <c r="B229" s="37">
        <v>8</v>
      </c>
      <c r="C229" s="79" t="s">
        <v>166</v>
      </c>
      <c r="D229" s="37" t="s">
        <v>69</v>
      </c>
      <c r="E229" s="37" t="s">
        <v>90</v>
      </c>
      <c r="F229" s="37">
        <v>30</v>
      </c>
      <c r="G229" s="37">
        <f t="shared" si="10"/>
        <v>240</v>
      </c>
      <c r="H229" s="37">
        <v>94.5</v>
      </c>
      <c r="I229" s="37">
        <f t="shared" si="11"/>
        <v>756</v>
      </c>
      <c r="J229" s="37" t="s">
        <v>191</v>
      </c>
    </row>
    <row r="230" spans="1:10" ht="15">
      <c r="A230" s="37">
        <f t="shared" si="12"/>
        <v>229</v>
      </c>
      <c r="B230" s="37">
        <v>8</v>
      </c>
      <c r="C230" s="79" t="s">
        <v>166</v>
      </c>
      <c r="D230" s="37" t="s">
        <v>69</v>
      </c>
      <c r="E230" s="37" t="s">
        <v>36</v>
      </c>
      <c r="F230" s="37">
        <v>30</v>
      </c>
      <c r="G230" s="37">
        <f t="shared" si="10"/>
        <v>240</v>
      </c>
      <c r="H230" s="37">
        <v>94.5</v>
      </c>
      <c r="I230" s="37">
        <f t="shared" si="11"/>
        <v>756</v>
      </c>
      <c r="J230" s="37" t="s">
        <v>191</v>
      </c>
    </row>
    <row r="231" spans="1:10" ht="15">
      <c r="A231" s="37">
        <f t="shared" si="12"/>
        <v>230</v>
      </c>
      <c r="B231" s="37">
        <v>8</v>
      </c>
      <c r="C231" s="79" t="s">
        <v>166</v>
      </c>
      <c r="D231" s="37" t="s">
        <v>69</v>
      </c>
      <c r="E231" s="37" t="s">
        <v>53</v>
      </c>
      <c r="F231" s="37">
        <v>2</v>
      </c>
      <c r="G231" s="37">
        <f t="shared" si="10"/>
        <v>16</v>
      </c>
      <c r="H231" s="37">
        <v>0.02</v>
      </c>
      <c r="I231" s="37">
        <f t="shared" si="11"/>
        <v>0.16</v>
      </c>
      <c r="J231" s="37" t="s">
        <v>191</v>
      </c>
    </row>
    <row r="232" spans="1:10" ht="15">
      <c r="A232" s="37">
        <f t="shared" si="12"/>
        <v>231</v>
      </c>
      <c r="B232" s="37">
        <v>8</v>
      </c>
      <c r="C232" s="79" t="s">
        <v>166</v>
      </c>
      <c r="D232" s="37" t="s">
        <v>100</v>
      </c>
      <c r="E232" s="37" t="s">
        <v>105</v>
      </c>
      <c r="F232" s="37">
        <v>35</v>
      </c>
      <c r="G232" s="37">
        <f t="shared" si="10"/>
        <v>280</v>
      </c>
      <c r="H232" s="37">
        <v>123.2</v>
      </c>
      <c r="I232" s="37">
        <f t="shared" si="11"/>
        <v>985.6</v>
      </c>
      <c r="J232" s="37" t="s">
        <v>191</v>
      </c>
    </row>
    <row r="233" spans="1:10" ht="15">
      <c r="A233" s="37">
        <f t="shared" si="12"/>
        <v>232</v>
      </c>
      <c r="B233" s="37">
        <v>8</v>
      </c>
      <c r="C233" s="79" t="s">
        <v>166</v>
      </c>
      <c r="D233" s="37" t="s">
        <v>100</v>
      </c>
      <c r="E233" s="37" t="s">
        <v>50</v>
      </c>
      <c r="F233" s="37">
        <v>40</v>
      </c>
      <c r="G233" s="37">
        <f t="shared" si="10"/>
        <v>320</v>
      </c>
      <c r="H233" s="37">
        <v>219.2</v>
      </c>
      <c r="I233" s="37">
        <f t="shared" si="11"/>
        <v>1753.6</v>
      </c>
      <c r="J233" s="37" t="s">
        <v>191</v>
      </c>
    </row>
    <row r="234" spans="1:10" ht="15">
      <c r="A234" s="37">
        <f t="shared" si="12"/>
        <v>233</v>
      </c>
      <c r="B234" s="37">
        <v>8</v>
      </c>
      <c r="C234" s="79" t="s">
        <v>166</v>
      </c>
      <c r="D234" s="37" t="s">
        <v>92</v>
      </c>
      <c r="E234" s="37" t="s">
        <v>31</v>
      </c>
      <c r="F234" s="37">
        <v>2</v>
      </c>
      <c r="G234" s="37">
        <f t="shared" si="10"/>
        <v>16</v>
      </c>
      <c r="H234" s="37">
        <v>7.04</v>
      </c>
      <c r="I234" s="37">
        <f t="shared" si="11"/>
        <v>56.32</v>
      </c>
      <c r="J234" s="37" t="s">
        <v>191</v>
      </c>
    </row>
    <row r="235" spans="1:10" ht="15">
      <c r="A235" s="37">
        <f t="shared" si="12"/>
        <v>234</v>
      </c>
      <c r="B235" s="37">
        <v>8</v>
      </c>
      <c r="C235" s="79" t="s">
        <v>166</v>
      </c>
      <c r="D235" s="37" t="s">
        <v>92</v>
      </c>
      <c r="E235" s="37" t="s">
        <v>186</v>
      </c>
      <c r="F235" s="37">
        <v>5</v>
      </c>
      <c r="G235" s="37">
        <f t="shared" si="10"/>
        <v>40</v>
      </c>
      <c r="H235" s="37">
        <v>0</v>
      </c>
      <c r="I235" s="37">
        <f t="shared" si="11"/>
        <v>0</v>
      </c>
      <c r="J235" s="37" t="s">
        <v>191</v>
      </c>
    </row>
    <row r="236" spans="1:10" ht="15">
      <c r="A236" s="37">
        <f t="shared" si="12"/>
        <v>235</v>
      </c>
      <c r="B236" s="37">
        <v>8</v>
      </c>
      <c r="C236" s="79" t="s">
        <v>166</v>
      </c>
      <c r="D236" s="37" t="s">
        <v>92</v>
      </c>
      <c r="E236" s="37" t="s">
        <v>42</v>
      </c>
      <c r="F236" s="37">
        <v>30</v>
      </c>
      <c r="G236" s="37">
        <f t="shared" si="10"/>
        <v>240</v>
      </c>
      <c r="H236" s="37">
        <v>126.3</v>
      </c>
      <c r="I236" s="37">
        <f t="shared" si="11"/>
        <v>1010.4</v>
      </c>
      <c r="J236" s="37" t="s">
        <v>191</v>
      </c>
    </row>
    <row r="237" spans="1:10" ht="15">
      <c r="A237" s="37">
        <f t="shared" si="12"/>
        <v>236</v>
      </c>
      <c r="B237" s="37">
        <v>8</v>
      </c>
      <c r="C237" s="79" t="s">
        <v>166</v>
      </c>
      <c r="D237" s="37" t="s">
        <v>92</v>
      </c>
      <c r="E237" s="37" t="s">
        <v>39</v>
      </c>
      <c r="F237" s="37">
        <v>30</v>
      </c>
      <c r="G237" s="37">
        <f t="shared" si="10"/>
        <v>240</v>
      </c>
      <c r="H237" s="37">
        <v>225</v>
      </c>
      <c r="I237" s="37">
        <f t="shared" si="11"/>
        <v>1800</v>
      </c>
      <c r="J237" s="37" t="s">
        <v>191</v>
      </c>
    </row>
    <row r="238" spans="1:10" ht="15">
      <c r="A238" s="37">
        <f t="shared" si="12"/>
        <v>237</v>
      </c>
      <c r="B238" s="37">
        <v>8</v>
      </c>
      <c r="C238" s="79" t="s">
        <v>166</v>
      </c>
      <c r="D238" s="37" t="s">
        <v>92</v>
      </c>
      <c r="E238" s="37" t="s">
        <v>60</v>
      </c>
      <c r="F238" s="37">
        <v>20</v>
      </c>
      <c r="G238" s="37">
        <f t="shared" si="10"/>
        <v>160</v>
      </c>
      <c r="H238" s="37">
        <v>81</v>
      </c>
      <c r="I238" s="37">
        <f t="shared" si="11"/>
        <v>648</v>
      </c>
      <c r="J238" s="37" t="s">
        <v>191</v>
      </c>
    </row>
    <row r="239" spans="1:10" ht="15">
      <c r="A239" s="37">
        <f t="shared" si="12"/>
        <v>238</v>
      </c>
      <c r="B239" s="37">
        <v>8</v>
      </c>
      <c r="C239" s="79" t="s">
        <v>166</v>
      </c>
      <c r="D239" s="37" t="s">
        <v>92</v>
      </c>
      <c r="E239" s="37" t="s">
        <v>51</v>
      </c>
      <c r="F239" s="37">
        <v>3</v>
      </c>
      <c r="G239" s="37">
        <f t="shared" si="10"/>
        <v>24</v>
      </c>
      <c r="H239" s="37">
        <v>0</v>
      </c>
      <c r="I239" s="37">
        <f t="shared" si="11"/>
        <v>0</v>
      </c>
      <c r="J239" s="37" t="s">
        <v>191</v>
      </c>
    </row>
    <row r="240" spans="1:10" ht="15">
      <c r="A240" s="37">
        <f t="shared" si="12"/>
        <v>239</v>
      </c>
      <c r="B240" s="37">
        <v>8</v>
      </c>
      <c r="C240" s="79" t="s">
        <v>166</v>
      </c>
      <c r="D240" s="37" t="s">
        <v>92</v>
      </c>
      <c r="E240" s="37" t="s">
        <v>90</v>
      </c>
      <c r="F240" s="37">
        <v>30</v>
      </c>
      <c r="G240" s="37">
        <f t="shared" si="10"/>
        <v>240</v>
      </c>
      <c r="H240" s="37">
        <v>94.5</v>
      </c>
      <c r="I240" s="37">
        <f t="shared" si="11"/>
        <v>756</v>
      </c>
      <c r="J240" s="37" t="s">
        <v>191</v>
      </c>
    </row>
    <row r="241" spans="1:10" ht="15">
      <c r="A241" s="37">
        <f t="shared" si="12"/>
        <v>240</v>
      </c>
      <c r="B241" s="37">
        <v>8</v>
      </c>
      <c r="C241" s="79" t="s">
        <v>166</v>
      </c>
      <c r="D241" s="37" t="s">
        <v>92</v>
      </c>
      <c r="E241" s="37" t="s">
        <v>174</v>
      </c>
      <c r="F241" s="37">
        <v>30</v>
      </c>
      <c r="G241" s="37">
        <f t="shared" si="10"/>
        <v>240</v>
      </c>
      <c r="H241" s="37">
        <v>0</v>
      </c>
      <c r="I241" s="37">
        <f t="shared" si="11"/>
        <v>0</v>
      </c>
      <c r="J241" s="37" t="s">
        <v>191</v>
      </c>
    </row>
    <row r="242" spans="1:10" ht="15">
      <c r="A242" s="37">
        <f t="shared" si="12"/>
        <v>241</v>
      </c>
      <c r="B242" s="37">
        <v>8</v>
      </c>
      <c r="C242" s="79" t="s">
        <v>166</v>
      </c>
      <c r="D242" s="37" t="s">
        <v>92</v>
      </c>
      <c r="E242" s="37" t="s">
        <v>27</v>
      </c>
      <c r="F242" s="37">
        <v>10</v>
      </c>
      <c r="G242" s="37">
        <f t="shared" si="10"/>
        <v>80</v>
      </c>
      <c r="H242" s="37">
        <v>25</v>
      </c>
      <c r="I242" s="37">
        <f t="shared" si="11"/>
        <v>200</v>
      </c>
      <c r="J242" s="37" t="s">
        <v>191</v>
      </c>
    </row>
    <row r="243" spans="1:10" ht="15">
      <c r="A243" s="37">
        <f t="shared" si="12"/>
        <v>242</v>
      </c>
      <c r="B243" s="37">
        <v>8</v>
      </c>
      <c r="C243" s="79" t="s">
        <v>166</v>
      </c>
      <c r="D243" s="37" t="s">
        <v>92</v>
      </c>
      <c r="E243" s="37" t="s">
        <v>25</v>
      </c>
      <c r="F243" s="37">
        <v>20</v>
      </c>
      <c r="G243" s="37">
        <f t="shared" si="10"/>
        <v>160</v>
      </c>
      <c r="H243" s="37">
        <v>59.6</v>
      </c>
      <c r="I243" s="37">
        <f t="shared" si="11"/>
        <v>476.8</v>
      </c>
      <c r="J243" s="37" t="s">
        <v>191</v>
      </c>
    </row>
    <row r="244" spans="1:10" ht="15">
      <c r="A244" s="37">
        <f t="shared" si="12"/>
        <v>243</v>
      </c>
      <c r="B244" s="37">
        <v>8</v>
      </c>
      <c r="C244" s="79" t="s">
        <v>166</v>
      </c>
      <c r="D244" s="37" t="s">
        <v>92</v>
      </c>
      <c r="E244" s="37" t="s">
        <v>28</v>
      </c>
      <c r="F244" s="37">
        <v>2</v>
      </c>
      <c r="G244" s="37">
        <f t="shared" si="10"/>
        <v>16</v>
      </c>
      <c r="H244" s="37">
        <v>5.46</v>
      </c>
      <c r="I244" s="37">
        <f t="shared" si="11"/>
        <v>43.68</v>
      </c>
      <c r="J244" s="37" t="s">
        <v>191</v>
      </c>
    </row>
    <row r="245" spans="1:10" ht="15">
      <c r="A245" s="37">
        <f t="shared" si="12"/>
        <v>244</v>
      </c>
      <c r="B245" s="37">
        <v>8</v>
      </c>
      <c r="C245" s="79" t="s">
        <v>166</v>
      </c>
      <c r="D245" s="37" t="s">
        <v>92</v>
      </c>
      <c r="E245" s="37" t="s">
        <v>26</v>
      </c>
      <c r="F245" s="37">
        <v>2</v>
      </c>
      <c r="G245" s="37">
        <f t="shared" si="10"/>
        <v>16</v>
      </c>
      <c r="H245" s="37">
        <v>5.5</v>
      </c>
      <c r="I245" s="37">
        <f t="shared" si="11"/>
        <v>44</v>
      </c>
      <c r="J245" s="37" t="s">
        <v>191</v>
      </c>
    </row>
    <row r="246" spans="1:10" ht="15">
      <c r="A246" s="37">
        <f t="shared" si="12"/>
        <v>245</v>
      </c>
      <c r="B246" s="37">
        <v>8</v>
      </c>
      <c r="C246" s="79" t="s">
        <v>166</v>
      </c>
      <c r="D246" s="37" t="s">
        <v>92</v>
      </c>
      <c r="E246" s="37" t="s">
        <v>53</v>
      </c>
      <c r="F246" s="37">
        <v>2</v>
      </c>
      <c r="G246" s="37">
        <f t="shared" si="10"/>
        <v>16</v>
      </c>
      <c r="H246" s="37">
        <v>0.02</v>
      </c>
      <c r="I246" s="37">
        <f t="shared" si="11"/>
        <v>0.16</v>
      </c>
      <c r="J246" s="37" t="s">
        <v>191</v>
      </c>
    </row>
    <row r="247" spans="1:10" ht="15">
      <c r="A247" s="37">
        <f t="shared" si="12"/>
        <v>246</v>
      </c>
      <c r="B247" s="37">
        <v>9</v>
      </c>
      <c r="C247" s="87" t="s">
        <v>178</v>
      </c>
      <c r="D247" s="37" t="s">
        <v>66</v>
      </c>
      <c r="E247" s="37" t="s">
        <v>64</v>
      </c>
      <c r="F247" s="37">
        <v>20</v>
      </c>
      <c r="G247" s="37">
        <f t="shared" si="10"/>
        <v>160</v>
      </c>
      <c r="H247" s="37">
        <v>22.4</v>
      </c>
      <c r="I247" s="37">
        <f t="shared" si="11"/>
        <v>179.2</v>
      </c>
      <c r="J247" s="37" t="s">
        <v>191</v>
      </c>
    </row>
    <row r="248" spans="1:10" ht="15">
      <c r="A248" s="37">
        <f t="shared" si="12"/>
        <v>247</v>
      </c>
      <c r="B248" s="37">
        <v>9</v>
      </c>
      <c r="C248" s="87" t="s">
        <v>178</v>
      </c>
      <c r="D248" s="37" t="s">
        <v>66</v>
      </c>
      <c r="E248" s="37" t="s">
        <v>187</v>
      </c>
      <c r="F248" s="37">
        <v>15</v>
      </c>
      <c r="G248" s="37">
        <f t="shared" si="10"/>
        <v>120</v>
      </c>
      <c r="H248" s="37">
        <v>0.02</v>
      </c>
      <c r="I248" s="37">
        <f t="shared" si="11"/>
        <v>0.16</v>
      </c>
      <c r="J248" s="37" t="s">
        <v>191</v>
      </c>
    </row>
    <row r="249" spans="1:10" ht="15">
      <c r="A249" s="37">
        <f t="shared" si="12"/>
        <v>248</v>
      </c>
      <c r="B249" s="37">
        <v>9</v>
      </c>
      <c r="C249" s="87" t="s">
        <v>178</v>
      </c>
      <c r="D249" s="37" t="s">
        <v>66</v>
      </c>
      <c r="E249" s="37" t="s">
        <v>13</v>
      </c>
      <c r="F249" s="37">
        <v>80</v>
      </c>
      <c r="G249" s="37">
        <f t="shared" si="10"/>
        <v>640</v>
      </c>
      <c r="H249" s="37">
        <v>252.8</v>
      </c>
      <c r="I249" s="37">
        <f t="shared" si="11"/>
        <v>2022.4</v>
      </c>
      <c r="J249" s="37" t="s">
        <v>191</v>
      </c>
    </row>
    <row r="250" spans="1:10" ht="15">
      <c r="A250" s="37">
        <f t="shared" si="12"/>
        <v>249</v>
      </c>
      <c r="B250" s="37">
        <v>9</v>
      </c>
      <c r="C250" s="87" t="s">
        <v>178</v>
      </c>
      <c r="D250" s="37" t="s">
        <v>66</v>
      </c>
      <c r="E250" s="37" t="s">
        <v>60</v>
      </c>
      <c r="F250" s="37">
        <v>20</v>
      </c>
      <c r="G250" s="37">
        <f t="shared" si="10"/>
        <v>160</v>
      </c>
      <c r="H250" s="37">
        <v>81</v>
      </c>
      <c r="I250" s="37">
        <f t="shared" si="11"/>
        <v>648</v>
      </c>
      <c r="J250" s="37" t="s">
        <v>191</v>
      </c>
    </row>
    <row r="251" spans="1:10" ht="15">
      <c r="A251" s="37">
        <f t="shared" si="12"/>
        <v>250</v>
      </c>
      <c r="B251" s="37">
        <v>9</v>
      </c>
      <c r="C251" s="87" t="s">
        <v>178</v>
      </c>
      <c r="D251" s="37" t="s">
        <v>66</v>
      </c>
      <c r="E251" s="37" t="s">
        <v>51</v>
      </c>
      <c r="F251" s="37">
        <v>3</v>
      </c>
      <c r="G251" s="37">
        <f t="shared" si="10"/>
        <v>24</v>
      </c>
      <c r="H251" s="37">
        <v>0</v>
      </c>
      <c r="I251" s="37">
        <f t="shared" si="11"/>
        <v>0</v>
      </c>
      <c r="J251" s="37" t="s">
        <v>191</v>
      </c>
    </row>
    <row r="252" spans="1:10" ht="15">
      <c r="A252" s="37">
        <f t="shared" si="12"/>
        <v>251</v>
      </c>
      <c r="B252" s="37">
        <v>9</v>
      </c>
      <c r="C252" s="79" t="s">
        <v>178</v>
      </c>
      <c r="D252" s="37" t="s">
        <v>66</v>
      </c>
      <c r="E252" s="37" t="s">
        <v>68</v>
      </c>
      <c r="F252" s="37">
        <v>25</v>
      </c>
      <c r="G252" s="37">
        <f t="shared" si="10"/>
        <v>200</v>
      </c>
      <c r="H252" s="37">
        <v>94.25</v>
      </c>
      <c r="I252" s="37">
        <f t="shared" si="11"/>
        <v>754</v>
      </c>
      <c r="J252" s="37" t="s">
        <v>191</v>
      </c>
    </row>
    <row r="253" spans="1:10" ht="15">
      <c r="A253" s="37">
        <f t="shared" si="12"/>
        <v>252</v>
      </c>
      <c r="B253" s="37">
        <v>9</v>
      </c>
      <c r="C253" s="87" t="s">
        <v>178</v>
      </c>
      <c r="D253" s="37" t="s">
        <v>66</v>
      </c>
      <c r="E253" s="37" t="s">
        <v>45</v>
      </c>
      <c r="F253" s="37">
        <v>30</v>
      </c>
      <c r="G253" s="37">
        <f t="shared" si="10"/>
        <v>240</v>
      </c>
      <c r="H253" s="37">
        <v>126.3</v>
      </c>
      <c r="I253" s="37">
        <f t="shared" si="11"/>
        <v>1010.4</v>
      </c>
      <c r="J253" s="37" t="s">
        <v>191</v>
      </c>
    </row>
    <row r="254" spans="1:10" ht="15">
      <c r="A254" s="37">
        <f t="shared" si="12"/>
        <v>253</v>
      </c>
      <c r="B254" s="37">
        <v>9</v>
      </c>
      <c r="C254" s="87" t="s">
        <v>178</v>
      </c>
      <c r="D254" s="37" t="s">
        <v>66</v>
      </c>
      <c r="E254" s="37" t="s">
        <v>20</v>
      </c>
      <c r="F254" s="37">
        <v>45</v>
      </c>
      <c r="G254" s="37">
        <f t="shared" si="10"/>
        <v>360</v>
      </c>
      <c r="H254" s="37">
        <v>45.45</v>
      </c>
      <c r="I254" s="37">
        <f t="shared" si="11"/>
        <v>363.6</v>
      </c>
      <c r="J254" s="37" t="s">
        <v>191</v>
      </c>
    </row>
    <row r="255" spans="1:10" ht="15">
      <c r="A255" s="37">
        <f t="shared" si="12"/>
        <v>254</v>
      </c>
      <c r="B255" s="37">
        <v>9</v>
      </c>
      <c r="C255" s="79" t="s">
        <v>178</v>
      </c>
      <c r="D255" s="37" t="s">
        <v>69</v>
      </c>
      <c r="E255" s="37" t="s">
        <v>105</v>
      </c>
      <c r="F255" s="37">
        <v>35</v>
      </c>
      <c r="G255" s="37">
        <f t="shared" si="10"/>
        <v>280</v>
      </c>
      <c r="H255" s="37">
        <v>123.2</v>
      </c>
      <c r="I255" s="37">
        <f t="shared" si="11"/>
        <v>985.6</v>
      </c>
      <c r="J255" s="37" t="s">
        <v>191</v>
      </c>
    </row>
    <row r="256" spans="1:10" ht="15">
      <c r="A256" s="37">
        <f t="shared" si="12"/>
        <v>255</v>
      </c>
      <c r="B256" s="37">
        <v>9</v>
      </c>
      <c r="C256" s="79" t="s">
        <v>178</v>
      </c>
      <c r="D256" s="37" t="s">
        <v>69</v>
      </c>
      <c r="E256" s="37" t="s">
        <v>38</v>
      </c>
      <c r="F256" s="37">
        <v>30</v>
      </c>
      <c r="G256" s="37">
        <f t="shared" si="10"/>
        <v>240</v>
      </c>
      <c r="H256" s="37">
        <v>126</v>
      </c>
      <c r="I256" s="37">
        <f t="shared" si="11"/>
        <v>1008</v>
      </c>
      <c r="J256" s="37" t="s">
        <v>191</v>
      </c>
    </row>
    <row r="257" spans="1:10" ht="15">
      <c r="A257" s="37">
        <f t="shared" si="12"/>
        <v>256</v>
      </c>
      <c r="B257" s="37">
        <v>9</v>
      </c>
      <c r="C257" s="79" t="s">
        <v>178</v>
      </c>
      <c r="D257" s="37" t="s">
        <v>69</v>
      </c>
      <c r="E257" s="37" t="s">
        <v>60</v>
      </c>
      <c r="F257" s="37">
        <v>20</v>
      </c>
      <c r="G257" s="37">
        <f t="shared" si="10"/>
        <v>160</v>
      </c>
      <c r="H257" s="37">
        <v>81</v>
      </c>
      <c r="I257" s="37">
        <f t="shared" si="11"/>
        <v>648</v>
      </c>
      <c r="J257" s="37" t="s">
        <v>191</v>
      </c>
    </row>
    <row r="258" spans="1:10" ht="15">
      <c r="A258" s="37">
        <f t="shared" si="12"/>
        <v>257</v>
      </c>
      <c r="B258" s="37">
        <v>9</v>
      </c>
      <c r="C258" s="79" t="s">
        <v>178</v>
      </c>
      <c r="D258" s="37" t="s">
        <v>69</v>
      </c>
      <c r="E258" s="37" t="s">
        <v>76</v>
      </c>
      <c r="F258" s="37">
        <v>22</v>
      </c>
      <c r="G258" s="37">
        <f aca="true" t="shared" si="13" ref="G258:G321">F258*$M$3</f>
        <v>176</v>
      </c>
      <c r="H258" s="37">
        <v>84.26</v>
      </c>
      <c r="I258" s="37">
        <f aca="true" t="shared" si="14" ref="I258:I321">H258*$M$3</f>
        <v>674.08</v>
      </c>
      <c r="J258" s="37" t="s">
        <v>191</v>
      </c>
    </row>
    <row r="259" spans="1:10" ht="15">
      <c r="A259" s="37">
        <f t="shared" si="12"/>
        <v>258</v>
      </c>
      <c r="B259" s="37">
        <v>9</v>
      </c>
      <c r="C259" s="79" t="s">
        <v>178</v>
      </c>
      <c r="D259" s="37" t="s">
        <v>69</v>
      </c>
      <c r="E259" s="37" t="s">
        <v>90</v>
      </c>
      <c r="F259" s="37">
        <v>30</v>
      </c>
      <c r="G259" s="37">
        <f t="shared" si="13"/>
        <v>240</v>
      </c>
      <c r="H259" s="37">
        <v>94.5</v>
      </c>
      <c r="I259" s="37">
        <f t="shared" si="14"/>
        <v>756</v>
      </c>
      <c r="J259" s="37" t="s">
        <v>191</v>
      </c>
    </row>
    <row r="260" spans="1:10" ht="15">
      <c r="A260" s="37">
        <f t="shared" si="12"/>
        <v>259</v>
      </c>
      <c r="B260" s="37">
        <v>9</v>
      </c>
      <c r="C260" s="79" t="s">
        <v>178</v>
      </c>
      <c r="D260" s="37" t="s">
        <v>69</v>
      </c>
      <c r="E260" s="37" t="s">
        <v>53</v>
      </c>
      <c r="F260" s="37">
        <v>2</v>
      </c>
      <c r="G260" s="37">
        <f t="shared" si="13"/>
        <v>16</v>
      </c>
      <c r="H260" s="37">
        <v>0.02</v>
      </c>
      <c r="I260" s="37">
        <f t="shared" si="14"/>
        <v>0.16</v>
      </c>
      <c r="J260" s="37" t="s">
        <v>191</v>
      </c>
    </row>
    <row r="261" spans="1:10" ht="15">
      <c r="A261" s="37">
        <f t="shared" si="12"/>
        <v>260</v>
      </c>
      <c r="B261" s="37">
        <v>9</v>
      </c>
      <c r="C261" s="79" t="s">
        <v>178</v>
      </c>
      <c r="D261" s="37" t="s">
        <v>100</v>
      </c>
      <c r="E261" s="37" t="s">
        <v>47</v>
      </c>
      <c r="F261" s="37">
        <v>35</v>
      </c>
      <c r="G261" s="37">
        <f t="shared" si="13"/>
        <v>280</v>
      </c>
      <c r="H261" s="37">
        <v>91</v>
      </c>
      <c r="I261" s="37">
        <f t="shared" si="14"/>
        <v>728</v>
      </c>
      <c r="J261" s="37" t="s">
        <v>191</v>
      </c>
    </row>
    <row r="262" spans="1:10" ht="15">
      <c r="A262" s="37">
        <f t="shared" si="12"/>
        <v>261</v>
      </c>
      <c r="B262" s="37">
        <v>9</v>
      </c>
      <c r="C262" s="79" t="s">
        <v>178</v>
      </c>
      <c r="D262" s="37" t="s">
        <v>100</v>
      </c>
      <c r="E262" s="37" t="s">
        <v>48</v>
      </c>
      <c r="F262" s="37">
        <v>35</v>
      </c>
      <c r="G262" s="37">
        <f t="shared" si="13"/>
        <v>280</v>
      </c>
      <c r="H262" s="37">
        <v>189</v>
      </c>
      <c r="I262" s="37">
        <f t="shared" si="14"/>
        <v>1512</v>
      </c>
      <c r="J262" s="37" t="s">
        <v>191</v>
      </c>
    </row>
    <row r="263" spans="1:10" ht="15">
      <c r="A263" s="37">
        <f t="shared" si="12"/>
        <v>262</v>
      </c>
      <c r="B263" s="37">
        <v>9</v>
      </c>
      <c r="C263" s="79" t="s">
        <v>178</v>
      </c>
      <c r="D263" s="37" t="s">
        <v>92</v>
      </c>
      <c r="E263" s="37" t="s">
        <v>105</v>
      </c>
      <c r="F263" s="37">
        <v>35</v>
      </c>
      <c r="G263" s="37">
        <f t="shared" si="13"/>
        <v>280</v>
      </c>
      <c r="H263" s="37">
        <v>123.2</v>
      </c>
      <c r="I263" s="37">
        <f t="shared" si="14"/>
        <v>985.6</v>
      </c>
      <c r="J263" s="37" t="s">
        <v>191</v>
      </c>
    </row>
    <row r="264" spans="1:10" ht="15">
      <c r="A264" s="37">
        <f t="shared" si="12"/>
        <v>263</v>
      </c>
      <c r="B264" s="37">
        <v>9</v>
      </c>
      <c r="C264" s="79" t="s">
        <v>178</v>
      </c>
      <c r="D264" s="37" t="s">
        <v>92</v>
      </c>
      <c r="E264" s="37" t="s">
        <v>31</v>
      </c>
      <c r="F264" s="37">
        <v>2</v>
      </c>
      <c r="G264" s="37">
        <f t="shared" si="13"/>
        <v>16</v>
      </c>
      <c r="H264" s="37">
        <v>7.04</v>
      </c>
      <c r="I264" s="37">
        <f t="shared" si="14"/>
        <v>56.32</v>
      </c>
      <c r="J264" s="37" t="s">
        <v>191</v>
      </c>
    </row>
    <row r="265" spans="1:10" ht="15">
      <c r="A265" s="37">
        <f t="shared" si="12"/>
        <v>264</v>
      </c>
      <c r="B265" s="37">
        <v>9</v>
      </c>
      <c r="C265" s="79" t="s">
        <v>178</v>
      </c>
      <c r="D265" s="37" t="s">
        <v>92</v>
      </c>
      <c r="E265" s="37" t="s">
        <v>30</v>
      </c>
      <c r="F265" s="37">
        <v>20</v>
      </c>
      <c r="G265" s="37">
        <f t="shared" si="13"/>
        <v>160</v>
      </c>
      <c r="H265" s="37">
        <v>64</v>
      </c>
      <c r="I265" s="37">
        <f t="shared" si="14"/>
        <v>512</v>
      </c>
      <c r="J265" s="37" t="s">
        <v>191</v>
      </c>
    </row>
    <row r="266" spans="1:10" ht="15">
      <c r="A266" s="37">
        <f t="shared" si="12"/>
        <v>265</v>
      </c>
      <c r="B266" s="37">
        <v>9</v>
      </c>
      <c r="C266" s="79" t="s">
        <v>178</v>
      </c>
      <c r="D266" s="37" t="s">
        <v>92</v>
      </c>
      <c r="E266" s="37" t="s">
        <v>186</v>
      </c>
      <c r="F266" s="37">
        <v>5</v>
      </c>
      <c r="G266" s="37">
        <f t="shared" si="13"/>
        <v>40</v>
      </c>
      <c r="H266" s="37">
        <v>0</v>
      </c>
      <c r="I266" s="37">
        <f t="shared" si="14"/>
        <v>0</v>
      </c>
      <c r="J266" s="37" t="s">
        <v>191</v>
      </c>
    </row>
    <row r="267" spans="1:10" ht="15">
      <c r="A267" s="37">
        <f t="shared" si="12"/>
        <v>266</v>
      </c>
      <c r="B267" s="37">
        <v>9</v>
      </c>
      <c r="C267" s="79" t="s">
        <v>178</v>
      </c>
      <c r="D267" s="37" t="s">
        <v>92</v>
      </c>
      <c r="E267" s="37" t="s">
        <v>39</v>
      </c>
      <c r="F267" s="37">
        <v>30</v>
      </c>
      <c r="G267" s="37">
        <f t="shared" si="13"/>
        <v>240</v>
      </c>
      <c r="H267" s="37">
        <v>225</v>
      </c>
      <c r="I267" s="37">
        <f t="shared" si="14"/>
        <v>1800</v>
      </c>
      <c r="J267" s="37" t="s">
        <v>191</v>
      </c>
    </row>
    <row r="268" spans="1:10" ht="15">
      <c r="A268" s="37">
        <f t="shared" si="12"/>
        <v>267</v>
      </c>
      <c r="B268" s="37">
        <v>9</v>
      </c>
      <c r="C268" s="79" t="s">
        <v>178</v>
      </c>
      <c r="D268" s="37" t="s">
        <v>92</v>
      </c>
      <c r="E268" s="37" t="s">
        <v>60</v>
      </c>
      <c r="F268" s="37">
        <v>20</v>
      </c>
      <c r="G268" s="37">
        <f t="shared" si="13"/>
        <v>160</v>
      </c>
      <c r="H268" s="37">
        <v>81</v>
      </c>
      <c r="I268" s="37">
        <f t="shared" si="14"/>
        <v>648</v>
      </c>
      <c r="J268" s="37" t="s">
        <v>191</v>
      </c>
    </row>
    <row r="269" spans="1:10" ht="15">
      <c r="A269" s="37">
        <f t="shared" si="12"/>
        <v>268</v>
      </c>
      <c r="B269" s="37">
        <v>9</v>
      </c>
      <c r="C269" s="79" t="s">
        <v>178</v>
      </c>
      <c r="D269" s="37" t="s">
        <v>92</v>
      </c>
      <c r="E269" s="37" t="s">
        <v>51</v>
      </c>
      <c r="F269" s="37">
        <v>3</v>
      </c>
      <c r="G269" s="37">
        <f t="shared" si="13"/>
        <v>24</v>
      </c>
      <c r="H269" s="37">
        <v>0</v>
      </c>
      <c r="I269" s="37">
        <f t="shared" si="14"/>
        <v>0</v>
      </c>
      <c r="J269" s="37" t="s">
        <v>191</v>
      </c>
    </row>
    <row r="270" spans="1:10" ht="15">
      <c r="A270" s="37">
        <f t="shared" si="12"/>
        <v>269</v>
      </c>
      <c r="B270" s="37">
        <v>9</v>
      </c>
      <c r="C270" s="79" t="s">
        <v>178</v>
      </c>
      <c r="D270" s="37" t="s">
        <v>92</v>
      </c>
      <c r="E270" s="37" t="s">
        <v>182</v>
      </c>
      <c r="F270" s="37">
        <v>30</v>
      </c>
      <c r="G270" s="37">
        <f t="shared" si="13"/>
        <v>240</v>
      </c>
      <c r="H270" s="37">
        <v>25.8</v>
      </c>
      <c r="I270" s="37">
        <f t="shared" si="14"/>
        <v>206.4</v>
      </c>
      <c r="J270" s="37" t="s">
        <v>191</v>
      </c>
    </row>
    <row r="271" spans="1:10" ht="15">
      <c r="A271" s="37">
        <f t="shared" si="12"/>
        <v>270</v>
      </c>
      <c r="B271" s="37">
        <v>9</v>
      </c>
      <c r="C271" s="79" t="s">
        <v>178</v>
      </c>
      <c r="D271" s="37" t="s">
        <v>92</v>
      </c>
      <c r="E271" s="37" t="s">
        <v>90</v>
      </c>
      <c r="F271" s="37">
        <v>30</v>
      </c>
      <c r="G271" s="37">
        <f t="shared" si="13"/>
        <v>240</v>
      </c>
      <c r="H271" s="37">
        <v>94.5</v>
      </c>
      <c r="I271" s="37">
        <f t="shared" si="14"/>
        <v>756</v>
      </c>
      <c r="J271" s="37" t="s">
        <v>191</v>
      </c>
    </row>
    <row r="272" spans="1:10" ht="15">
      <c r="A272" s="37">
        <f t="shared" si="12"/>
        <v>271</v>
      </c>
      <c r="B272" s="37">
        <v>9</v>
      </c>
      <c r="C272" s="79" t="s">
        <v>178</v>
      </c>
      <c r="D272" s="37" t="s">
        <v>92</v>
      </c>
      <c r="E272" s="37" t="s">
        <v>174</v>
      </c>
      <c r="F272" s="37">
        <v>30</v>
      </c>
      <c r="G272" s="37">
        <f t="shared" si="13"/>
        <v>240</v>
      </c>
      <c r="H272" s="37">
        <v>0</v>
      </c>
      <c r="I272" s="37">
        <f t="shared" si="14"/>
        <v>0</v>
      </c>
      <c r="J272" s="37" t="s">
        <v>191</v>
      </c>
    </row>
    <row r="273" spans="1:10" ht="15">
      <c r="A273" s="37">
        <f t="shared" si="12"/>
        <v>272</v>
      </c>
      <c r="B273" s="37">
        <v>9</v>
      </c>
      <c r="C273" s="79" t="s">
        <v>178</v>
      </c>
      <c r="D273" s="37" t="s">
        <v>92</v>
      </c>
      <c r="E273" s="37" t="s">
        <v>25</v>
      </c>
      <c r="F273" s="37">
        <v>20</v>
      </c>
      <c r="G273" s="37">
        <f t="shared" si="13"/>
        <v>160</v>
      </c>
      <c r="H273" s="37">
        <v>59.6</v>
      </c>
      <c r="I273" s="37">
        <f t="shared" si="14"/>
        <v>476.8</v>
      </c>
      <c r="J273" s="37" t="s">
        <v>191</v>
      </c>
    </row>
    <row r="274" spans="1:10" ht="15">
      <c r="A274" s="37">
        <f t="shared" si="12"/>
        <v>273</v>
      </c>
      <c r="B274" s="37">
        <v>9</v>
      </c>
      <c r="C274" s="79" t="s">
        <v>178</v>
      </c>
      <c r="D274" s="37" t="s">
        <v>92</v>
      </c>
      <c r="E274" s="37" t="s">
        <v>28</v>
      </c>
      <c r="F274" s="37">
        <v>2</v>
      </c>
      <c r="G274" s="37">
        <f t="shared" si="13"/>
        <v>16</v>
      </c>
      <c r="H274" s="37">
        <v>5.46</v>
      </c>
      <c r="I274" s="37">
        <f t="shared" si="14"/>
        <v>43.68</v>
      </c>
      <c r="J274" s="37" t="s">
        <v>191</v>
      </c>
    </row>
    <row r="275" spans="1:10" ht="15">
      <c r="A275" s="37">
        <f t="shared" si="12"/>
        <v>274</v>
      </c>
      <c r="B275" s="37">
        <v>9</v>
      </c>
      <c r="C275" s="79" t="s">
        <v>178</v>
      </c>
      <c r="D275" s="37" t="s">
        <v>92</v>
      </c>
      <c r="E275" s="37" t="s">
        <v>26</v>
      </c>
      <c r="F275" s="37">
        <v>2</v>
      </c>
      <c r="G275" s="37">
        <f t="shared" si="13"/>
        <v>16</v>
      </c>
      <c r="H275" s="37">
        <v>5.5</v>
      </c>
      <c r="I275" s="37">
        <f t="shared" si="14"/>
        <v>44</v>
      </c>
      <c r="J275" s="37" t="s">
        <v>191</v>
      </c>
    </row>
    <row r="276" spans="1:10" ht="15">
      <c r="A276" s="37">
        <f t="shared" si="12"/>
        <v>275</v>
      </c>
      <c r="B276" s="37">
        <v>9</v>
      </c>
      <c r="C276" s="79" t="s">
        <v>178</v>
      </c>
      <c r="D276" s="37" t="s">
        <v>92</v>
      </c>
      <c r="E276" s="37" t="s">
        <v>53</v>
      </c>
      <c r="F276" s="37">
        <v>2</v>
      </c>
      <c r="G276" s="37">
        <f t="shared" si="13"/>
        <v>16</v>
      </c>
      <c r="H276" s="37">
        <v>0.02</v>
      </c>
      <c r="I276" s="37">
        <f t="shared" si="14"/>
        <v>0.16</v>
      </c>
      <c r="J276" s="37" t="s">
        <v>191</v>
      </c>
    </row>
    <row r="277" spans="1:10" ht="15">
      <c r="A277" s="37">
        <f t="shared" si="12"/>
        <v>276</v>
      </c>
      <c r="B277" s="37">
        <v>10</v>
      </c>
      <c r="C277" s="87" t="s">
        <v>167</v>
      </c>
      <c r="D277" s="37" t="s">
        <v>66</v>
      </c>
      <c r="E277" s="37" t="s">
        <v>43</v>
      </c>
      <c r="F277" s="37">
        <v>30</v>
      </c>
      <c r="G277" s="37">
        <f t="shared" si="13"/>
        <v>240</v>
      </c>
      <c r="H277" s="37">
        <v>126.3</v>
      </c>
      <c r="I277" s="37">
        <f t="shared" si="14"/>
        <v>1010.4</v>
      </c>
      <c r="J277" s="37" t="s">
        <v>191</v>
      </c>
    </row>
    <row r="278" spans="1:10" ht="15">
      <c r="A278" s="37">
        <f t="shared" si="12"/>
        <v>277</v>
      </c>
      <c r="B278" s="37">
        <v>10</v>
      </c>
      <c r="C278" s="87" t="s">
        <v>167</v>
      </c>
      <c r="D278" s="37" t="s">
        <v>66</v>
      </c>
      <c r="E278" s="37" t="s">
        <v>47</v>
      </c>
      <c r="F278" s="37">
        <v>35</v>
      </c>
      <c r="G278" s="37">
        <f t="shared" si="13"/>
        <v>280</v>
      </c>
      <c r="H278" s="37">
        <v>91</v>
      </c>
      <c r="I278" s="37">
        <f t="shared" si="14"/>
        <v>728</v>
      </c>
      <c r="J278" s="37" t="s">
        <v>191</v>
      </c>
    </row>
    <row r="279" spans="1:10" ht="15">
      <c r="A279" s="37">
        <f t="shared" si="12"/>
        <v>278</v>
      </c>
      <c r="B279" s="37">
        <v>10</v>
      </c>
      <c r="C279" s="87" t="s">
        <v>167</v>
      </c>
      <c r="D279" s="37" t="s">
        <v>66</v>
      </c>
      <c r="E279" s="37" t="s">
        <v>46</v>
      </c>
      <c r="F279" s="37">
        <v>35</v>
      </c>
      <c r="G279" s="37">
        <f t="shared" si="13"/>
        <v>280</v>
      </c>
      <c r="H279" s="37">
        <v>75.25</v>
      </c>
      <c r="I279" s="37">
        <f t="shared" si="14"/>
        <v>602</v>
      </c>
      <c r="J279" s="37" t="s">
        <v>191</v>
      </c>
    </row>
    <row r="280" spans="1:10" ht="15">
      <c r="A280" s="37">
        <f t="shared" si="12"/>
        <v>279</v>
      </c>
      <c r="B280" s="37">
        <v>10</v>
      </c>
      <c r="C280" s="87" t="s">
        <v>167</v>
      </c>
      <c r="D280" s="37" t="s">
        <v>66</v>
      </c>
      <c r="E280" s="37" t="s">
        <v>12</v>
      </c>
      <c r="F280" s="37">
        <v>80</v>
      </c>
      <c r="G280" s="37">
        <f t="shared" si="13"/>
        <v>640</v>
      </c>
      <c r="H280" s="37">
        <v>264</v>
      </c>
      <c r="I280" s="37">
        <f t="shared" si="14"/>
        <v>2112</v>
      </c>
      <c r="J280" s="37" t="s">
        <v>191</v>
      </c>
    </row>
    <row r="281" spans="1:10" ht="15">
      <c r="A281" s="37">
        <f t="shared" si="12"/>
        <v>280</v>
      </c>
      <c r="B281" s="37">
        <v>10</v>
      </c>
      <c r="C281" s="87" t="s">
        <v>167</v>
      </c>
      <c r="D281" s="37" t="s">
        <v>66</v>
      </c>
      <c r="E281" s="37" t="s">
        <v>60</v>
      </c>
      <c r="F281" s="37">
        <v>20</v>
      </c>
      <c r="G281" s="37">
        <f t="shared" si="13"/>
        <v>160</v>
      </c>
      <c r="H281" s="37">
        <v>81</v>
      </c>
      <c r="I281" s="37">
        <f t="shared" si="14"/>
        <v>648</v>
      </c>
      <c r="J281" s="37" t="s">
        <v>191</v>
      </c>
    </row>
    <row r="282" spans="1:10" ht="15">
      <c r="A282" s="37">
        <f t="shared" si="12"/>
        <v>281</v>
      </c>
      <c r="B282" s="37">
        <v>10</v>
      </c>
      <c r="C282" s="87" t="s">
        <v>167</v>
      </c>
      <c r="D282" s="37" t="s">
        <v>66</v>
      </c>
      <c r="E282" s="37" t="s">
        <v>59</v>
      </c>
      <c r="F282" s="37">
        <v>25</v>
      </c>
      <c r="G282" s="37">
        <f t="shared" si="13"/>
        <v>200</v>
      </c>
      <c r="H282" s="37">
        <v>83.25</v>
      </c>
      <c r="I282" s="37">
        <f t="shared" si="14"/>
        <v>666</v>
      </c>
      <c r="J282" s="37" t="s">
        <v>191</v>
      </c>
    </row>
    <row r="283" spans="1:10" ht="15">
      <c r="A283" s="37">
        <f t="shared" si="12"/>
        <v>282</v>
      </c>
      <c r="B283" s="37">
        <v>10</v>
      </c>
      <c r="C283" s="79" t="s">
        <v>167</v>
      </c>
      <c r="D283" s="37" t="s">
        <v>66</v>
      </c>
      <c r="E283" s="37" t="s">
        <v>68</v>
      </c>
      <c r="F283" s="37">
        <v>25</v>
      </c>
      <c r="G283" s="37">
        <f t="shared" si="13"/>
        <v>200</v>
      </c>
      <c r="H283" s="37">
        <v>94.25</v>
      </c>
      <c r="I283" s="37">
        <f t="shared" si="14"/>
        <v>754</v>
      </c>
      <c r="J283" s="37" t="s">
        <v>191</v>
      </c>
    </row>
    <row r="284" spans="1:10" ht="15">
      <c r="A284" s="37">
        <f t="shared" si="12"/>
        <v>283</v>
      </c>
      <c r="B284" s="37">
        <v>10</v>
      </c>
      <c r="C284" s="87" t="s">
        <v>167</v>
      </c>
      <c r="D284" s="37" t="s">
        <v>66</v>
      </c>
      <c r="E284" s="37" t="s">
        <v>53</v>
      </c>
      <c r="F284" s="37">
        <v>2</v>
      </c>
      <c r="G284" s="37">
        <f t="shared" si="13"/>
        <v>16</v>
      </c>
      <c r="H284" s="37">
        <v>0.02</v>
      </c>
      <c r="I284" s="37">
        <f t="shared" si="14"/>
        <v>0.16</v>
      </c>
      <c r="J284" s="37" t="s">
        <v>191</v>
      </c>
    </row>
    <row r="285" spans="1:10" ht="15">
      <c r="A285" s="37">
        <f t="shared" si="12"/>
        <v>284</v>
      </c>
      <c r="B285" s="37">
        <v>10</v>
      </c>
      <c r="C285" s="79" t="s">
        <v>167</v>
      </c>
      <c r="D285" s="37" t="s">
        <v>69</v>
      </c>
      <c r="E285" s="37" t="s">
        <v>43</v>
      </c>
      <c r="F285" s="37">
        <v>30</v>
      </c>
      <c r="G285" s="37">
        <f t="shared" si="13"/>
        <v>240</v>
      </c>
      <c r="H285" s="37">
        <v>126.3</v>
      </c>
      <c r="I285" s="37">
        <f t="shared" si="14"/>
        <v>1010.4</v>
      </c>
      <c r="J285" s="37" t="s">
        <v>191</v>
      </c>
    </row>
    <row r="286" spans="1:10" ht="15">
      <c r="A286" s="37">
        <f t="shared" si="12"/>
        <v>285</v>
      </c>
      <c r="B286" s="37">
        <v>10</v>
      </c>
      <c r="C286" s="79" t="s">
        <v>167</v>
      </c>
      <c r="D286" s="37" t="s">
        <v>69</v>
      </c>
      <c r="E286" s="37" t="s">
        <v>38</v>
      </c>
      <c r="F286" s="37">
        <v>30</v>
      </c>
      <c r="G286" s="37">
        <f t="shared" si="13"/>
        <v>240</v>
      </c>
      <c r="H286" s="37">
        <v>126</v>
      </c>
      <c r="I286" s="37">
        <f t="shared" si="14"/>
        <v>1008</v>
      </c>
      <c r="J286" s="37" t="s">
        <v>191</v>
      </c>
    </row>
    <row r="287" spans="1:10" ht="15">
      <c r="A287" s="37">
        <f t="shared" si="12"/>
        <v>286</v>
      </c>
      <c r="B287" s="37">
        <v>10</v>
      </c>
      <c r="C287" s="79" t="s">
        <v>167</v>
      </c>
      <c r="D287" s="37" t="s">
        <v>69</v>
      </c>
      <c r="E287" s="37" t="s">
        <v>46</v>
      </c>
      <c r="F287" s="37">
        <v>35</v>
      </c>
      <c r="G287" s="37">
        <f t="shared" si="13"/>
        <v>280</v>
      </c>
      <c r="H287" s="37">
        <v>75.25</v>
      </c>
      <c r="I287" s="37">
        <f t="shared" si="14"/>
        <v>602</v>
      </c>
      <c r="J287" s="37" t="s">
        <v>191</v>
      </c>
    </row>
    <row r="288" spans="1:10" ht="15">
      <c r="A288" s="37">
        <f t="shared" si="12"/>
        <v>287</v>
      </c>
      <c r="B288" s="37">
        <v>10</v>
      </c>
      <c r="C288" s="79" t="s">
        <v>167</v>
      </c>
      <c r="D288" s="37" t="s">
        <v>69</v>
      </c>
      <c r="E288" s="37" t="s">
        <v>149</v>
      </c>
      <c r="F288" s="37">
        <v>45</v>
      </c>
      <c r="G288" s="37">
        <f t="shared" si="13"/>
        <v>360</v>
      </c>
      <c r="H288" s="37">
        <v>144</v>
      </c>
      <c r="I288" s="37">
        <f t="shared" si="14"/>
        <v>1152</v>
      </c>
      <c r="J288" s="37" t="s">
        <v>191</v>
      </c>
    </row>
    <row r="289" spans="1:10" ht="15">
      <c r="A289" s="37">
        <f t="shared" si="12"/>
        <v>288</v>
      </c>
      <c r="B289" s="37">
        <v>10</v>
      </c>
      <c r="C289" s="79" t="s">
        <v>167</v>
      </c>
      <c r="D289" s="37" t="s">
        <v>69</v>
      </c>
      <c r="E289" s="37" t="s">
        <v>60</v>
      </c>
      <c r="F289" s="37">
        <v>20</v>
      </c>
      <c r="G289" s="37">
        <f t="shared" si="13"/>
        <v>160</v>
      </c>
      <c r="H289" s="37">
        <v>81</v>
      </c>
      <c r="I289" s="37">
        <f t="shared" si="14"/>
        <v>648</v>
      </c>
      <c r="J289" s="37" t="s">
        <v>191</v>
      </c>
    </row>
    <row r="290" spans="1:10" ht="15">
      <c r="A290" s="37">
        <f t="shared" si="12"/>
        <v>289</v>
      </c>
      <c r="B290" s="37">
        <v>10</v>
      </c>
      <c r="C290" s="79" t="s">
        <v>167</v>
      </c>
      <c r="D290" s="37" t="s">
        <v>69</v>
      </c>
      <c r="E290" s="37" t="s">
        <v>90</v>
      </c>
      <c r="F290" s="37">
        <v>30</v>
      </c>
      <c r="G290" s="37">
        <f t="shared" si="13"/>
        <v>240</v>
      </c>
      <c r="H290" s="37">
        <v>94.5</v>
      </c>
      <c r="I290" s="37">
        <f t="shared" si="14"/>
        <v>756</v>
      </c>
      <c r="J290" s="37" t="s">
        <v>191</v>
      </c>
    </row>
    <row r="291" spans="1:10" ht="15">
      <c r="A291" s="37">
        <f aca="true" t="shared" si="15" ref="A291:A354">A290+1</f>
        <v>290</v>
      </c>
      <c r="B291" s="37">
        <v>10</v>
      </c>
      <c r="C291" s="79" t="s">
        <v>167</v>
      </c>
      <c r="D291" s="37" t="s">
        <v>69</v>
      </c>
      <c r="E291" s="37" t="s">
        <v>53</v>
      </c>
      <c r="F291" s="37">
        <v>2</v>
      </c>
      <c r="G291" s="37">
        <f t="shared" si="13"/>
        <v>16</v>
      </c>
      <c r="H291" s="37">
        <v>0.02</v>
      </c>
      <c r="I291" s="37">
        <f t="shared" si="14"/>
        <v>0.16</v>
      </c>
      <c r="J291" s="37" t="s">
        <v>191</v>
      </c>
    </row>
    <row r="292" spans="1:10" ht="15">
      <c r="A292" s="37">
        <f t="shared" si="15"/>
        <v>291</v>
      </c>
      <c r="B292" s="37">
        <v>10</v>
      </c>
      <c r="C292" s="79" t="s">
        <v>167</v>
      </c>
      <c r="D292" s="37" t="s">
        <v>100</v>
      </c>
      <c r="E292" s="37" t="s">
        <v>49</v>
      </c>
      <c r="F292" s="37">
        <v>35</v>
      </c>
      <c r="G292" s="37">
        <f t="shared" si="13"/>
        <v>280</v>
      </c>
      <c r="H292" s="37">
        <v>177.8</v>
      </c>
      <c r="I292" s="37">
        <f t="shared" si="14"/>
        <v>1422.4</v>
      </c>
      <c r="J292" s="37" t="s">
        <v>191</v>
      </c>
    </row>
    <row r="293" spans="1:10" ht="15">
      <c r="A293" s="37">
        <f t="shared" si="15"/>
        <v>292</v>
      </c>
      <c r="B293" s="37">
        <v>10</v>
      </c>
      <c r="C293" s="79" t="s">
        <v>167</v>
      </c>
      <c r="D293" s="37" t="s">
        <v>100</v>
      </c>
      <c r="E293" s="37" t="s">
        <v>50</v>
      </c>
      <c r="F293" s="37">
        <v>40</v>
      </c>
      <c r="G293" s="37">
        <f t="shared" si="13"/>
        <v>320</v>
      </c>
      <c r="H293" s="37">
        <v>219.2</v>
      </c>
      <c r="I293" s="37">
        <f t="shared" si="14"/>
        <v>1753.6</v>
      </c>
      <c r="J293" s="37" t="s">
        <v>191</v>
      </c>
    </row>
    <row r="294" spans="1:10" ht="15">
      <c r="A294" s="37">
        <f t="shared" si="15"/>
        <v>293</v>
      </c>
      <c r="B294" s="37">
        <v>10</v>
      </c>
      <c r="C294" s="79" t="s">
        <v>167</v>
      </c>
      <c r="D294" s="37" t="s">
        <v>92</v>
      </c>
      <c r="E294" s="37" t="s">
        <v>31</v>
      </c>
      <c r="F294" s="37">
        <v>2</v>
      </c>
      <c r="G294" s="37">
        <f t="shared" si="13"/>
        <v>16</v>
      </c>
      <c r="H294" s="37">
        <v>7.04</v>
      </c>
      <c r="I294" s="37">
        <f t="shared" si="14"/>
        <v>56.32</v>
      </c>
      <c r="J294" s="37" t="s">
        <v>191</v>
      </c>
    </row>
    <row r="295" spans="1:10" ht="15">
      <c r="A295" s="37">
        <f t="shared" si="15"/>
        <v>294</v>
      </c>
      <c r="B295" s="37">
        <v>10</v>
      </c>
      <c r="C295" s="79" t="s">
        <v>167</v>
      </c>
      <c r="D295" s="37" t="s">
        <v>92</v>
      </c>
      <c r="E295" s="37" t="s">
        <v>189</v>
      </c>
      <c r="F295" s="37">
        <v>15</v>
      </c>
      <c r="G295" s="37">
        <f t="shared" si="13"/>
        <v>120</v>
      </c>
      <c r="H295" s="37">
        <v>0.02</v>
      </c>
      <c r="I295" s="37">
        <f t="shared" si="14"/>
        <v>0.16</v>
      </c>
      <c r="J295" s="37" t="s">
        <v>191</v>
      </c>
    </row>
    <row r="296" spans="1:10" ht="15">
      <c r="A296" s="37">
        <f t="shared" si="15"/>
        <v>295</v>
      </c>
      <c r="B296" s="37">
        <v>10</v>
      </c>
      <c r="C296" s="79" t="s">
        <v>167</v>
      </c>
      <c r="D296" s="37" t="s">
        <v>92</v>
      </c>
      <c r="E296" s="37" t="s">
        <v>186</v>
      </c>
      <c r="F296" s="37">
        <v>5</v>
      </c>
      <c r="G296" s="37">
        <f t="shared" si="13"/>
        <v>40</v>
      </c>
      <c r="H296" s="37">
        <v>0</v>
      </c>
      <c r="I296" s="37">
        <f t="shared" si="14"/>
        <v>0</v>
      </c>
      <c r="J296" s="37" t="s">
        <v>191</v>
      </c>
    </row>
    <row r="297" spans="1:10" ht="15">
      <c r="A297" s="37">
        <f t="shared" si="15"/>
        <v>296</v>
      </c>
      <c r="B297" s="37">
        <v>10</v>
      </c>
      <c r="C297" s="79" t="s">
        <v>167</v>
      </c>
      <c r="D297" s="37" t="s">
        <v>92</v>
      </c>
      <c r="E297" s="37" t="s">
        <v>24</v>
      </c>
      <c r="F297" s="37">
        <v>23</v>
      </c>
      <c r="G297" s="37">
        <f t="shared" si="13"/>
        <v>184</v>
      </c>
      <c r="H297" s="37">
        <v>77.74</v>
      </c>
      <c r="I297" s="37">
        <f t="shared" si="14"/>
        <v>621.92</v>
      </c>
      <c r="J297" s="37" t="s">
        <v>191</v>
      </c>
    </row>
    <row r="298" spans="1:10" ht="15">
      <c r="A298" s="37">
        <f t="shared" si="15"/>
        <v>297</v>
      </c>
      <c r="B298" s="37">
        <v>10</v>
      </c>
      <c r="C298" s="79" t="s">
        <v>167</v>
      </c>
      <c r="D298" s="37" t="s">
        <v>92</v>
      </c>
      <c r="E298" s="37" t="s">
        <v>42</v>
      </c>
      <c r="F298" s="37">
        <v>30</v>
      </c>
      <c r="G298" s="37">
        <f t="shared" si="13"/>
        <v>240</v>
      </c>
      <c r="H298" s="37">
        <v>126.3</v>
      </c>
      <c r="I298" s="37">
        <f t="shared" si="14"/>
        <v>1010.4</v>
      </c>
      <c r="J298" s="37" t="s">
        <v>191</v>
      </c>
    </row>
    <row r="299" spans="1:10" ht="15">
      <c r="A299" s="37">
        <f t="shared" si="15"/>
        <v>298</v>
      </c>
      <c r="B299" s="37">
        <v>10</v>
      </c>
      <c r="C299" s="79" t="s">
        <v>167</v>
      </c>
      <c r="D299" s="37" t="s">
        <v>92</v>
      </c>
      <c r="E299" s="37" t="s">
        <v>39</v>
      </c>
      <c r="F299" s="37">
        <v>30</v>
      </c>
      <c r="G299" s="37">
        <f t="shared" si="13"/>
        <v>240</v>
      </c>
      <c r="H299" s="37">
        <v>225</v>
      </c>
      <c r="I299" s="37">
        <f t="shared" si="14"/>
        <v>1800</v>
      </c>
      <c r="J299" s="37" t="s">
        <v>191</v>
      </c>
    </row>
    <row r="300" spans="1:10" ht="15">
      <c r="A300" s="37">
        <f t="shared" si="15"/>
        <v>299</v>
      </c>
      <c r="B300" s="37">
        <v>10</v>
      </c>
      <c r="C300" s="79" t="s">
        <v>167</v>
      </c>
      <c r="D300" s="37" t="s">
        <v>92</v>
      </c>
      <c r="E300" s="37" t="s">
        <v>60</v>
      </c>
      <c r="F300" s="37">
        <v>20</v>
      </c>
      <c r="G300" s="37">
        <f t="shared" si="13"/>
        <v>160</v>
      </c>
      <c r="H300" s="37">
        <v>81</v>
      </c>
      <c r="I300" s="37">
        <f t="shared" si="14"/>
        <v>648</v>
      </c>
      <c r="J300" s="37" t="s">
        <v>191</v>
      </c>
    </row>
    <row r="301" spans="1:10" ht="15">
      <c r="A301" s="37">
        <f t="shared" si="15"/>
        <v>300</v>
      </c>
      <c r="B301" s="37">
        <v>10</v>
      </c>
      <c r="C301" s="79" t="s">
        <v>167</v>
      </c>
      <c r="D301" s="37" t="s">
        <v>92</v>
      </c>
      <c r="E301" s="37" t="s">
        <v>51</v>
      </c>
      <c r="F301" s="37">
        <v>3</v>
      </c>
      <c r="G301" s="37">
        <f t="shared" si="13"/>
        <v>24</v>
      </c>
      <c r="H301" s="37">
        <v>0</v>
      </c>
      <c r="I301" s="37">
        <f t="shared" si="14"/>
        <v>0</v>
      </c>
      <c r="J301" s="37" t="s">
        <v>191</v>
      </c>
    </row>
    <row r="302" spans="1:10" ht="15">
      <c r="A302" s="37">
        <f t="shared" si="15"/>
        <v>301</v>
      </c>
      <c r="B302" s="37">
        <v>10</v>
      </c>
      <c r="C302" s="79" t="s">
        <v>167</v>
      </c>
      <c r="D302" s="37" t="s">
        <v>92</v>
      </c>
      <c r="E302" s="37" t="s">
        <v>90</v>
      </c>
      <c r="F302" s="37">
        <v>30</v>
      </c>
      <c r="G302" s="37">
        <f t="shared" si="13"/>
        <v>240</v>
      </c>
      <c r="H302" s="37">
        <v>94.5</v>
      </c>
      <c r="I302" s="37">
        <f t="shared" si="14"/>
        <v>756</v>
      </c>
      <c r="J302" s="37" t="s">
        <v>191</v>
      </c>
    </row>
    <row r="303" spans="1:10" ht="15">
      <c r="A303" s="37">
        <f t="shared" si="15"/>
        <v>302</v>
      </c>
      <c r="B303" s="37">
        <v>10</v>
      </c>
      <c r="C303" s="79" t="s">
        <v>167</v>
      </c>
      <c r="D303" s="37" t="s">
        <v>92</v>
      </c>
      <c r="E303" s="37" t="s">
        <v>58</v>
      </c>
      <c r="F303" s="37">
        <v>15</v>
      </c>
      <c r="G303" s="37">
        <f t="shared" si="13"/>
        <v>120</v>
      </c>
      <c r="H303" s="37">
        <v>74.85</v>
      </c>
      <c r="I303" s="37">
        <f t="shared" si="14"/>
        <v>598.8</v>
      </c>
      <c r="J303" s="37" t="s">
        <v>191</v>
      </c>
    </row>
    <row r="304" spans="1:10" ht="15">
      <c r="A304" s="37">
        <f t="shared" si="15"/>
        <v>303</v>
      </c>
      <c r="B304" s="37">
        <v>10</v>
      </c>
      <c r="C304" s="79" t="s">
        <v>167</v>
      </c>
      <c r="D304" s="37" t="s">
        <v>92</v>
      </c>
      <c r="E304" s="37" t="s">
        <v>174</v>
      </c>
      <c r="F304" s="37">
        <v>30</v>
      </c>
      <c r="G304" s="37">
        <f t="shared" si="13"/>
        <v>240</v>
      </c>
      <c r="H304" s="37">
        <v>0</v>
      </c>
      <c r="I304" s="37">
        <f t="shared" si="14"/>
        <v>0</v>
      </c>
      <c r="J304" s="37" t="s">
        <v>191</v>
      </c>
    </row>
    <row r="305" spans="1:10" ht="15">
      <c r="A305" s="37">
        <f t="shared" si="15"/>
        <v>304</v>
      </c>
      <c r="B305" s="37">
        <v>10</v>
      </c>
      <c r="C305" s="79" t="s">
        <v>167</v>
      </c>
      <c r="D305" s="37" t="s">
        <v>92</v>
      </c>
      <c r="E305" s="37" t="s">
        <v>27</v>
      </c>
      <c r="F305" s="37">
        <v>10</v>
      </c>
      <c r="G305" s="37">
        <f t="shared" si="13"/>
        <v>80</v>
      </c>
      <c r="H305" s="37">
        <v>25</v>
      </c>
      <c r="I305" s="37">
        <f t="shared" si="14"/>
        <v>200</v>
      </c>
      <c r="J305" s="37" t="s">
        <v>191</v>
      </c>
    </row>
    <row r="306" spans="1:10" ht="15">
      <c r="A306" s="37">
        <f t="shared" si="15"/>
        <v>305</v>
      </c>
      <c r="B306" s="37">
        <v>10</v>
      </c>
      <c r="C306" s="79" t="s">
        <v>167</v>
      </c>
      <c r="D306" s="37" t="s">
        <v>92</v>
      </c>
      <c r="E306" s="37" t="s">
        <v>25</v>
      </c>
      <c r="F306" s="37">
        <v>20</v>
      </c>
      <c r="G306" s="37">
        <f t="shared" si="13"/>
        <v>160</v>
      </c>
      <c r="H306" s="37">
        <v>59.6</v>
      </c>
      <c r="I306" s="37">
        <f t="shared" si="14"/>
        <v>476.8</v>
      </c>
      <c r="J306" s="37" t="s">
        <v>191</v>
      </c>
    </row>
    <row r="307" spans="1:10" ht="15">
      <c r="A307" s="37">
        <f t="shared" si="15"/>
        <v>306</v>
      </c>
      <c r="B307" s="37">
        <v>10</v>
      </c>
      <c r="C307" s="79" t="s">
        <v>167</v>
      </c>
      <c r="D307" s="37" t="s">
        <v>92</v>
      </c>
      <c r="E307" s="37" t="s">
        <v>28</v>
      </c>
      <c r="F307" s="37">
        <v>2</v>
      </c>
      <c r="G307" s="37">
        <f t="shared" si="13"/>
        <v>16</v>
      </c>
      <c r="H307" s="37">
        <v>5.46</v>
      </c>
      <c r="I307" s="37">
        <f t="shared" si="14"/>
        <v>43.68</v>
      </c>
      <c r="J307" s="37" t="s">
        <v>191</v>
      </c>
    </row>
    <row r="308" spans="1:10" ht="15">
      <c r="A308" s="37">
        <f t="shared" si="15"/>
        <v>307</v>
      </c>
      <c r="B308" s="37">
        <v>10</v>
      </c>
      <c r="C308" s="79" t="s">
        <v>167</v>
      </c>
      <c r="D308" s="37" t="s">
        <v>92</v>
      </c>
      <c r="E308" s="37" t="s">
        <v>26</v>
      </c>
      <c r="F308" s="37">
        <v>2</v>
      </c>
      <c r="G308" s="37">
        <f t="shared" si="13"/>
        <v>16</v>
      </c>
      <c r="H308" s="37">
        <v>5.5</v>
      </c>
      <c r="I308" s="37">
        <f t="shared" si="14"/>
        <v>44</v>
      </c>
      <c r="J308" s="37" t="s">
        <v>191</v>
      </c>
    </row>
    <row r="309" spans="1:10" ht="15">
      <c r="A309" s="37">
        <f t="shared" si="15"/>
        <v>308</v>
      </c>
      <c r="B309" s="37">
        <v>11</v>
      </c>
      <c r="C309" s="79" t="s">
        <v>168</v>
      </c>
      <c r="D309" s="37" t="s">
        <v>66</v>
      </c>
      <c r="E309" s="37" t="s">
        <v>64</v>
      </c>
      <c r="F309" s="37">
        <v>20</v>
      </c>
      <c r="G309" s="37">
        <f t="shared" si="13"/>
        <v>160</v>
      </c>
      <c r="H309" s="37">
        <v>22.4</v>
      </c>
      <c r="I309" s="37">
        <f t="shared" si="14"/>
        <v>179.2</v>
      </c>
      <c r="J309" s="37" t="s">
        <v>192</v>
      </c>
    </row>
    <row r="310" spans="1:10" ht="15">
      <c r="A310" s="37">
        <f t="shared" si="15"/>
        <v>309</v>
      </c>
      <c r="B310" s="37">
        <v>11</v>
      </c>
      <c r="C310" s="79" t="s">
        <v>168</v>
      </c>
      <c r="D310" s="37" t="s">
        <v>66</v>
      </c>
      <c r="E310" s="37" t="s">
        <v>11</v>
      </c>
      <c r="F310" s="37">
        <v>100</v>
      </c>
      <c r="G310" s="37">
        <f t="shared" si="13"/>
        <v>800</v>
      </c>
      <c r="H310" s="37">
        <v>338</v>
      </c>
      <c r="I310" s="37">
        <f t="shared" si="14"/>
        <v>2704</v>
      </c>
      <c r="J310" s="37" t="s">
        <v>192</v>
      </c>
    </row>
    <row r="311" spans="1:10" ht="15">
      <c r="A311" s="37">
        <f t="shared" si="15"/>
        <v>310</v>
      </c>
      <c r="B311" s="37">
        <v>11</v>
      </c>
      <c r="C311" s="79" t="s">
        <v>168</v>
      </c>
      <c r="D311" s="37" t="s">
        <v>66</v>
      </c>
      <c r="E311" s="37" t="s">
        <v>41</v>
      </c>
      <c r="F311" s="37">
        <v>30</v>
      </c>
      <c r="G311" s="37">
        <f t="shared" si="13"/>
        <v>240</v>
      </c>
      <c r="H311" s="37">
        <v>126.3</v>
      </c>
      <c r="I311" s="37">
        <f t="shared" si="14"/>
        <v>1010.4</v>
      </c>
      <c r="J311" s="37" t="s">
        <v>192</v>
      </c>
    </row>
    <row r="312" spans="1:10" ht="15">
      <c r="A312" s="37">
        <f t="shared" si="15"/>
        <v>311</v>
      </c>
      <c r="B312" s="37">
        <v>11</v>
      </c>
      <c r="C312" s="79" t="s">
        <v>168</v>
      </c>
      <c r="D312" s="37" t="s">
        <v>66</v>
      </c>
      <c r="E312" s="37" t="s">
        <v>39</v>
      </c>
      <c r="F312" s="37">
        <v>30</v>
      </c>
      <c r="G312" s="37">
        <f t="shared" si="13"/>
        <v>240</v>
      </c>
      <c r="H312" s="37">
        <v>225</v>
      </c>
      <c r="I312" s="37">
        <f t="shared" si="14"/>
        <v>1800</v>
      </c>
      <c r="J312" s="37" t="s">
        <v>192</v>
      </c>
    </row>
    <row r="313" spans="1:10" ht="15">
      <c r="A313" s="37">
        <f t="shared" si="15"/>
        <v>312</v>
      </c>
      <c r="B313" s="37">
        <v>11</v>
      </c>
      <c r="C313" s="79" t="s">
        <v>168</v>
      </c>
      <c r="D313" s="37" t="s">
        <v>66</v>
      </c>
      <c r="E313" s="37" t="s">
        <v>60</v>
      </c>
      <c r="F313" s="37">
        <v>20</v>
      </c>
      <c r="G313" s="37">
        <f t="shared" si="13"/>
        <v>160</v>
      </c>
      <c r="H313" s="37">
        <v>81</v>
      </c>
      <c r="I313" s="37">
        <f t="shared" si="14"/>
        <v>648</v>
      </c>
      <c r="J313" s="37" t="s">
        <v>192</v>
      </c>
    </row>
    <row r="314" spans="1:10" ht="15">
      <c r="A314" s="37">
        <f t="shared" si="15"/>
        <v>313</v>
      </c>
      <c r="B314" s="37">
        <v>11</v>
      </c>
      <c r="C314" s="79" t="s">
        <v>168</v>
      </c>
      <c r="D314" s="37" t="s">
        <v>66</v>
      </c>
      <c r="E314" s="37" t="s">
        <v>68</v>
      </c>
      <c r="F314" s="37">
        <v>25</v>
      </c>
      <c r="G314" s="37">
        <f t="shared" si="13"/>
        <v>200</v>
      </c>
      <c r="H314" s="37">
        <v>94.25</v>
      </c>
      <c r="I314" s="37">
        <f t="shared" si="14"/>
        <v>754</v>
      </c>
      <c r="J314" s="37" t="s">
        <v>192</v>
      </c>
    </row>
    <row r="315" spans="1:10" ht="15">
      <c r="A315" s="37">
        <f t="shared" si="15"/>
        <v>314</v>
      </c>
      <c r="B315" s="37">
        <v>11</v>
      </c>
      <c r="C315" s="79" t="s">
        <v>168</v>
      </c>
      <c r="D315" s="37" t="s">
        <v>66</v>
      </c>
      <c r="E315" s="37" t="s">
        <v>20</v>
      </c>
      <c r="F315" s="37">
        <v>45</v>
      </c>
      <c r="G315" s="37">
        <f t="shared" si="13"/>
        <v>360</v>
      </c>
      <c r="H315" s="37">
        <v>45.45</v>
      </c>
      <c r="I315" s="37">
        <f t="shared" si="14"/>
        <v>363.6</v>
      </c>
      <c r="J315" s="37" t="s">
        <v>192</v>
      </c>
    </row>
    <row r="316" spans="1:10" ht="15">
      <c r="A316" s="37">
        <f t="shared" si="15"/>
        <v>315</v>
      </c>
      <c r="B316" s="37">
        <v>11</v>
      </c>
      <c r="C316" s="79" t="s">
        <v>168</v>
      </c>
      <c r="D316" s="37" t="s">
        <v>66</v>
      </c>
      <c r="E316" s="37" t="s">
        <v>53</v>
      </c>
      <c r="F316" s="37">
        <v>2</v>
      </c>
      <c r="G316" s="37">
        <f t="shared" si="13"/>
        <v>16</v>
      </c>
      <c r="H316" s="37">
        <v>0.02</v>
      </c>
      <c r="I316" s="37">
        <f t="shared" si="14"/>
        <v>0.16</v>
      </c>
      <c r="J316" s="37" t="s">
        <v>192</v>
      </c>
    </row>
    <row r="317" spans="1:10" ht="15">
      <c r="A317" s="37">
        <f t="shared" si="15"/>
        <v>316</v>
      </c>
      <c r="B317" s="37">
        <v>11</v>
      </c>
      <c r="C317" s="79" t="s">
        <v>168</v>
      </c>
      <c r="D317" s="37" t="s">
        <v>69</v>
      </c>
      <c r="E317" s="37" t="s">
        <v>38</v>
      </c>
      <c r="F317" s="37">
        <v>30</v>
      </c>
      <c r="G317" s="37">
        <f t="shared" si="13"/>
        <v>240</v>
      </c>
      <c r="H317" s="37">
        <v>126</v>
      </c>
      <c r="I317" s="37">
        <f t="shared" si="14"/>
        <v>1008</v>
      </c>
      <c r="J317" s="37" t="s">
        <v>192</v>
      </c>
    </row>
    <row r="318" spans="1:10" ht="15">
      <c r="A318" s="37">
        <f t="shared" si="15"/>
        <v>317</v>
      </c>
      <c r="B318" s="37">
        <v>11</v>
      </c>
      <c r="C318" s="79" t="s">
        <v>168</v>
      </c>
      <c r="D318" s="37" t="s">
        <v>69</v>
      </c>
      <c r="E318" s="37" t="s">
        <v>78</v>
      </c>
      <c r="F318" s="37">
        <v>37</v>
      </c>
      <c r="G318" s="37">
        <f t="shared" si="13"/>
        <v>296</v>
      </c>
      <c r="H318" s="37">
        <v>105.08</v>
      </c>
      <c r="I318" s="37">
        <f t="shared" si="14"/>
        <v>840.64</v>
      </c>
      <c r="J318" s="37" t="s">
        <v>192</v>
      </c>
    </row>
    <row r="319" spans="1:10" ht="15">
      <c r="A319" s="37">
        <f t="shared" si="15"/>
        <v>318</v>
      </c>
      <c r="B319" s="37">
        <v>11</v>
      </c>
      <c r="C319" s="79" t="s">
        <v>168</v>
      </c>
      <c r="D319" s="37" t="s">
        <v>69</v>
      </c>
      <c r="E319" s="37" t="s">
        <v>42</v>
      </c>
      <c r="F319" s="37">
        <v>30</v>
      </c>
      <c r="G319" s="37">
        <f t="shared" si="13"/>
        <v>240</v>
      </c>
      <c r="H319" s="37">
        <v>126.3</v>
      </c>
      <c r="I319" s="37">
        <f t="shared" si="14"/>
        <v>1010.4</v>
      </c>
      <c r="J319" s="37" t="s">
        <v>192</v>
      </c>
    </row>
    <row r="320" spans="1:10" ht="15">
      <c r="A320" s="37">
        <f t="shared" si="15"/>
        <v>319</v>
      </c>
      <c r="B320" s="37">
        <v>11</v>
      </c>
      <c r="C320" s="79" t="s">
        <v>168</v>
      </c>
      <c r="D320" s="37" t="s">
        <v>69</v>
      </c>
      <c r="E320" s="37" t="s">
        <v>60</v>
      </c>
      <c r="F320" s="37">
        <v>20</v>
      </c>
      <c r="G320" s="37">
        <f t="shared" si="13"/>
        <v>160</v>
      </c>
      <c r="H320" s="37">
        <v>81</v>
      </c>
      <c r="I320" s="37">
        <f t="shared" si="14"/>
        <v>648</v>
      </c>
      <c r="J320" s="37" t="s">
        <v>192</v>
      </c>
    </row>
    <row r="321" spans="1:10" ht="15">
      <c r="A321" s="37">
        <f t="shared" si="15"/>
        <v>320</v>
      </c>
      <c r="B321" s="37">
        <v>11</v>
      </c>
      <c r="C321" s="79" t="s">
        <v>168</v>
      </c>
      <c r="D321" s="37" t="s">
        <v>69</v>
      </c>
      <c r="E321" s="37" t="s">
        <v>90</v>
      </c>
      <c r="F321" s="37">
        <v>30</v>
      </c>
      <c r="G321" s="37">
        <f t="shared" si="13"/>
        <v>240</v>
      </c>
      <c r="H321" s="37">
        <v>94.5</v>
      </c>
      <c r="I321" s="37">
        <f t="shared" si="14"/>
        <v>756</v>
      </c>
      <c r="J321" s="37" t="s">
        <v>192</v>
      </c>
    </row>
    <row r="322" spans="1:10" ht="15">
      <c r="A322" s="37">
        <f t="shared" si="15"/>
        <v>321</v>
      </c>
      <c r="B322" s="37">
        <v>11</v>
      </c>
      <c r="C322" s="79" t="s">
        <v>168</v>
      </c>
      <c r="D322" s="37" t="s">
        <v>69</v>
      </c>
      <c r="E322" s="37" t="s">
        <v>53</v>
      </c>
      <c r="F322" s="37">
        <v>2</v>
      </c>
      <c r="G322" s="37">
        <f aca="true" t="shared" si="16" ref="G322:G385">F322*$M$3</f>
        <v>16</v>
      </c>
      <c r="H322" s="37">
        <v>0.02</v>
      </c>
      <c r="I322" s="37">
        <f aca="true" t="shared" si="17" ref="I322:I385">H322*$M$3</f>
        <v>0.16</v>
      </c>
      <c r="J322" s="37" t="s">
        <v>192</v>
      </c>
    </row>
    <row r="323" spans="1:10" ht="15">
      <c r="A323" s="37">
        <f t="shared" si="15"/>
        <v>322</v>
      </c>
      <c r="B323" s="37">
        <v>11</v>
      </c>
      <c r="C323" s="79" t="s">
        <v>168</v>
      </c>
      <c r="D323" s="37" t="s">
        <v>100</v>
      </c>
      <c r="E323" s="37" t="s">
        <v>48</v>
      </c>
      <c r="F323" s="37">
        <v>35</v>
      </c>
      <c r="G323" s="37">
        <f t="shared" si="16"/>
        <v>280</v>
      </c>
      <c r="H323" s="37">
        <v>189</v>
      </c>
      <c r="I323" s="37">
        <f t="shared" si="17"/>
        <v>1512</v>
      </c>
      <c r="J323" s="37" t="s">
        <v>192</v>
      </c>
    </row>
    <row r="324" spans="1:10" ht="15">
      <c r="A324" s="37">
        <f t="shared" si="15"/>
        <v>323</v>
      </c>
      <c r="B324" s="37">
        <v>11</v>
      </c>
      <c r="C324" s="79" t="s">
        <v>168</v>
      </c>
      <c r="D324" s="37" t="s">
        <v>100</v>
      </c>
      <c r="E324" s="37" t="s">
        <v>49</v>
      </c>
      <c r="F324" s="37">
        <v>35</v>
      </c>
      <c r="G324" s="37">
        <f t="shared" si="16"/>
        <v>280</v>
      </c>
      <c r="H324" s="37">
        <v>177.8</v>
      </c>
      <c r="I324" s="37">
        <f t="shared" si="17"/>
        <v>1422.4</v>
      </c>
      <c r="J324" s="37" t="s">
        <v>192</v>
      </c>
    </row>
    <row r="325" spans="1:10" ht="15">
      <c r="A325" s="37">
        <f t="shared" si="15"/>
        <v>324</v>
      </c>
      <c r="B325" s="37">
        <v>11</v>
      </c>
      <c r="C325" s="79" t="s">
        <v>168</v>
      </c>
      <c r="D325" s="37" t="s">
        <v>92</v>
      </c>
      <c r="E325" s="37" t="s">
        <v>29</v>
      </c>
      <c r="F325" s="37">
        <v>40</v>
      </c>
      <c r="G325" s="37">
        <f t="shared" si="16"/>
        <v>320</v>
      </c>
      <c r="H325" s="37">
        <v>128.8</v>
      </c>
      <c r="I325" s="37">
        <f t="shared" si="17"/>
        <v>1030.4</v>
      </c>
      <c r="J325" s="37" t="s">
        <v>192</v>
      </c>
    </row>
    <row r="326" spans="1:10" ht="15">
      <c r="A326" s="37">
        <f t="shared" si="15"/>
        <v>325</v>
      </c>
      <c r="B326" s="37">
        <v>11</v>
      </c>
      <c r="C326" s="79" t="s">
        <v>168</v>
      </c>
      <c r="D326" s="37" t="s">
        <v>92</v>
      </c>
      <c r="E326" s="37" t="s">
        <v>31</v>
      </c>
      <c r="F326" s="37">
        <v>2</v>
      </c>
      <c r="G326" s="37">
        <f t="shared" si="16"/>
        <v>16</v>
      </c>
      <c r="H326" s="37">
        <v>7.04</v>
      </c>
      <c r="I326" s="37">
        <f t="shared" si="17"/>
        <v>56.32</v>
      </c>
      <c r="J326" s="37" t="s">
        <v>192</v>
      </c>
    </row>
    <row r="327" spans="1:10" ht="15">
      <c r="A327" s="37">
        <f t="shared" si="15"/>
        <v>326</v>
      </c>
      <c r="B327" s="37">
        <v>11</v>
      </c>
      <c r="C327" s="79" t="s">
        <v>168</v>
      </c>
      <c r="D327" s="37" t="s">
        <v>92</v>
      </c>
      <c r="E327" s="37" t="s">
        <v>30</v>
      </c>
      <c r="F327" s="37">
        <v>20</v>
      </c>
      <c r="G327" s="37">
        <f t="shared" si="16"/>
        <v>160</v>
      </c>
      <c r="H327" s="37">
        <v>64</v>
      </c>
      <c r="I327" s="37">
        <f t="shared" si="17"/>
        <v>512</v>
      </c>
      <c r="J327" s="37" t="s">
        <v>192</v>
      </c>
    </row>
    <row r="328" spans="1:10" ht="15">
      <c r="A328" s="37">
        <f t="shared" si="15"/>
        <v>327</v>
      </c>
      <c r="B328" s="37">
        <v>11</v>
      </c>
      <c r="C328" s="79" t="s">
        <v>168</v>
      </c>
      <c r="D328" s="37" t="s">
        <v>92</v>
      </c>
      <c r="E328" s="37" t="s">
        <v>186</v>
      </c>
      <c r="F328" s="37">
        <v>5</v>
      </c>
      <c r="G328" s="37">
        <f t="shared" si="16"/>
        <v>40</v>
      </c>
      <c r="H328" s="37">
        <v>0</v>
      </c>
      <c r="I328" s="37">
        <f t="shared" si="17"/>
        <v>0</v>
      </c>
      <c r="J328" s="37" t="s">
        <v>192</v>
      </c>
    </row>
    <row r="329" spans="1:10" ht="15">
      <c r="A329" s="37">
        <f t="shared" si="15"/>
        <v>328</v>
      </c>
      <c r="B329" s="37">
        <v>11</v>
      </c>
      <c r="C329" s="79" t="s">
        <v>168</v>
      </c>
      <c r="D329" s="37" t="s">
        <v>92</v>
      </c>
      <c r="E329" s="37" t="s">
        <v>39</v>
      </c>
      <c r="F329" s="37">
        <v>30</v>
      </c>
      <c r="G329" s="37">
        <f t="shared" si="16"/>
        <v>240</v>
      </c>
      <c r="H329" s="37">
        <v>225</v>
      </c>
      <c r="I329" s="37">
        <f t="shared" si="17"/>
        <v>1800</v>
      </c>
      <c r="J329" s="37" t="s">
        <v>192</v>
      </c>
    </row>
    <row r="330" spans="1:10" ht="15">
      <c r="A330" s="37">
        <f t="shared" si="15"/>
        <v>329</v>
      </c>
      <c r="B330" s="37">
        <v>11</v>
      </c>
      <c r="C330" s="79" t="s">
        <v>168</v>
      </c>
      <c r="D330" s="37" t="s">
        <v>92</v>
      </c>
      <c r="E330" s="37" t="s">
        <v>60</v>
      </c>
      <c r="F330" s="37">
        <v>20</v>
      </c>
      <c r="G330" s="37">
        <f t="shared" si="16"/>
        <v>160</v>
      </c>
      <c r="H330" s="37">
        <v>81</v>
      </c>
      <c r="I330" s="37">
        <f t="shared" si="17"/>
        <v>648</v>
      </c>
      <c r="J330" s="37" t="s">
        <v>192</v>
      </c>
    </row>
    <row r="331" spans="1:10" ht="15">
      <c r="A331" s="37">
        <f t="shared" si="15"/>
        <v>330</v>
      </c>
      <c r="B331" s="37">
        <v>11</v>
      </c>
      <c r="C331" s="79" t="s">
        <v>168</v>
      </c>
      <c r="D331" s="37" t="s">
        <v>92</v>
      </c>
      <c r="E331" s="37" t="s">
        <v>51</v>
      </c>
      <c r="F331" s="37">
        <v>3</v>
      </c>
      <c r="G331" s="37">
        <f t="shared" si="16"/>
        <v>24</v>
      </c>
      <c r="H331" s="37">
        <v>0</v>
      </c>
      <c r="I331" s="37">
        <f t="shared" si="17"/>
        <v>0</v>
      </c>
      <c r="J331" s="37" t="s">
        <v>192</v>
      </c>
    </row>
    <row r="332" spans="1:10" ht="15">
      <c r="A332" s="37">
        <f t="shared" si="15"/>
        <v>331</v>
      </c>
      <c r="B332" s="37">
        <v>11</v>
      </c>
      <c r="C332" s="79" t="s">
        <v>168</v>
      </c>
      <c r="D332" s="37" t="s">
        <v>92</v>
      </c>
      <c r="E332" s="37" t="s">
        <v>90</v>
      </c>
      <c r="F332" s="37">
        <v>30</v>
      </c>
      <c r="G332" s="37">
        <f t="shared" si="16"/>
        <v>240</v>
      </c>
      <c r="H332" s="37">
        <v>94.5</v>
      </c>
      <c r="I332" s="37">
        <f t="shared" si="17"/>
        <v>756</v>
      </c>
      <c r="J332" s="37" t="s">
        <v>192</v>
      </c>
    </row>
    <row r="333" spans="1:10" ht="15">
      <c r="A333" s="37">
        <f t="shared" si="15"/>
        <v>332</v>
      </c>
      <c r="B333" s="37">
        <v>11</v>
      </c>
      <c r="C333" s="79" t="s">
        <v>168</v>
      </c>
      <c r="D333" s="37" t="s">
        <v>92</v>
      </c>
      <c r="E333" s="37" t="s">
        <v>45</v>
      </c>
      <c r="F333" s="37">
        <v>30</v>
      </c>
      <c r="G333" s="37">
        <f t="shared" si="16"/>
        <v>240</v>
      </c>
      <c r="H333" s="37">
        <v>126.3</v>
      </c>
      <c r="I333" s="37">
        <f t="shared" si="17"/>
        <v>1010.4</v>
      </c>
      <c r="J333" s="37" t="s">
        <v>192</v>
      </c>
    </row>
    <row r="334" spans="1:10" ht="15">
      <c r="A334" s="37">
        <f t="shared" si="15"/>
        <v>333</v>
      </c>
      <c r="B334" s="37">
        <v>11</v>
      </c>
      <c r="C334" s="79" t="s">
        <v>168</v>
      </c>
      <c r="D334" s="37" t="s">
        <v>92</v>
      </c>
      <c r="E334" s="37" t="s">
        <v>174</v>
      </c>
      <c r="F334" s="37">
        <v>30</v>
      </c>
      <c r="G334" s="37">
        <f t="shared" si="16"/>
        <v>240</v>
      </c>
      <c r="H334" s="37">
        <v>0</v>
      </c>
      <c r="I334" s="37">
        <f t="shared" si="17"/>
        <v>0</v>
      </c>
      <c r="J334" s="37" t="s">
        <v>192</v>
      </c>
    </row>
    <row r="335" spans="1:10" ht="15">
      <c r="A335" s="37">
        <f t="shared" si="15"/>
        <v>334</v>
      </c>
      <c r="B335" s="37">
        <v>11</v>
      </c>
      <c r="C335" s="79" t="s">
        <v>168</v>
      </c>
      <c r="D335" s="37" t="s">
        <v>92</v>
      </c>
      <c r="E335" s="37" t="s">
        <v>25</v>
      </c>
      <c r="F335" s="37">
        <v>20</v>
      </c>
      <c r="G335" s="37">
        <f t="shared" si="16"/>
        <v>160</v>
      </c>
      <c r="H335" s="37">
        <v>59.6</v>
      </c>
      <c r="I335" s="37">
        <f t="shared" si="17"/>
        <v>476.8</v>
      </c>
      <c r="J335" s="37" t="s">
        <v>192</v>
      </c>
    </row>
    <row r="336" spans="1:10" ht="15">
      <c r="A336" s="37">
        <f t="shared" si="15"/>
        <v>335</v>
      </c>
      <c r="B336" s="37">
        <v>11</v>
      </c>
      <c r="C336" s="79" t="s">
        <v>168</v>
      </c>
      <c r="D336" s="37" t="s">
        <v>92</v>
      </c>
      <c r="E336" s="37" t="s">
        <v>28</v>
      </c>
      <c r="F336" s="37">
        <v>2</v>
      </c>
      <c r="G336" s="37">
        <f t="shared" si="16"/>
        <v>16</v>
      </c>
      <c r="H336" s="37">
        <v>5.46</v>
      </c>
      <c r="I336" s="37">
        <f t="shared" si="17"/>
        <v>43.68</v>
      </c>
      <c r="J336" s="37" t="s">
        <v>192</v>
      </c>
    </row>
    <row r="337" spans="1:10" ht="15">
      <c r="A337" s="37">
        <f t="shared" si="15"/>
        <v>336</v>
      </c>
      <c r="B337" s="37">
        <v>11</v>
      </c>
      <c r="C337" s="79" t="s">
        <v>168</v>
      </c>
      <c r="D337" s="37" t="s">
        <v>92</v>
      </c>
      <c r="E337" s="37" t="s">
        <v>26</v>
      </c>
      <c r="F337" s="37">
        <v>2</v>
      </c>
      <c r="G337" s="37">
        <f t="shared" si="16"/>
        <v>16</v>
      </c>
      <c r="H337" s="37">
        <v>5.5</v>
      </c>
      <c r="I337" s="37">
        <f t="shared" si="17"/>
        <v>44</v>
      </c>
      <c r="J337" s="37" t="s">
        <v>192</v>
      </c>
    </row>
    <row r="338" spans="1:10" ht="15">
      <c r="A338" s="37">
        <f t="shared" si="15"/>
        <v>337</v>
      </c>
      <c r="B338" s="37">
        <v>11</v>
      </c>
      <c r="C338" s="79" t="s">
        <v>168</v>
      </c>
      <c r="D338" s="37" t="s">
        <v>92</v>
      </c>
      <c r="E338" s="37" t="s">
        <v>53</v>
      </c>
      <c r="F338" s="37">
        <v>2</v>
      </c>
      <c r="G338" s="37">
        <f t="shared" si="16"/>
        <v>16</v>
      </c>
      <c r="H338" s="37">
        <v>0.02</v>
      </c>
      <c r="I338" s="37">
        <f t="shared" si="17"/>
        <v>0.16</v>
      </c>
      <c r="J338" s="37" t="s">
        <v>192</v>
      </c>
    </row>
    <row r="339" spans="1:10" ht="15">
      <c r="A339" s="37">
        <f t="shared" si="15"/>
        <v>338</v>
      </c>
      <c r="B339" s="37">
        <v>12</v>
      </c>
      <c r="C339" s="79" t="s">
        <v>169</v>
      </c>
      <c r="D339" s="37" t="s">
        <v>66</v>
      </c>
      <c r="E339" s="37" t="s">
        <v>105</v>
      </c>
      <c r="F339" s="37">
        <v>35</v>
      </c>
      <c r="G339" s="37">
        <f t="shared" si="16"/>
        <v>280</v>
      </c>
      <c r="H339" s="37">
        <v>123.2</v>
      </c>
      <c r="I339" s="37">
        <f t="shared" si="17"/>
        <v>985.6</v>
      </c>
      <c r="J339" s="37" t="s">
        <v>192</v>
      </c>
    </row>
    <row r="340" spans="1:10" ht="15">
      <c r="A340" s="37">
        <f t="shared" si="15"/>
        <v>339</v>
      </c>
      <c r="B340" s="37">
        <v>12</v>
      </c>
      <c r="C340" s="79" t="s">
        <v>169</v>
      </c>
      <c r="D340" s="37" t="s">
        <v>66</v>
      </c>
      <c r="E340" s="37" t="s">
        <v>47</v>
      </c>
      <c r="F340" s="37">
        <v>35</v>
      </c>
      <c r="G340" s="37">
        <f t="shared" si="16"/>
        <v>280</v>
      </c>
      <c r="H340" s="37">
        <v>91</v>
      </c>
      <c r="I340" s="37">
        <f t="shared" si="17"/>
        <v>728</v>
      </c>
      <c r="J340" s="37" t="s">
        <v>192</v>
      </c>
    </row>
    <row r="341" spans="1:10" ht="15">
      <c r="A341" s="37">
        <f t="shared" si="15"/>
        <v>340</v>
      </c>
      <c r="B341" s="37">
        <v>12</v>
      </c>
      <c r="C341" s="79" t="s">
        <v>169</v>
      </c>
      <c r="D341" s="37" t="s">
        <v>66</v>
      </c>
      <c r="E341" s="37" t="s">
        <v>187</v>
      </c>
      <c r="F341" s="37">
        <v>15</v>
      </c>
      <c r="G341" s="37">
        <f t="shared" si="16"/>
        <v>120</v>
      </c>
      <c r="H341" s="37">
        <v>0.02</v>
      </c>
      <c r="I341" s="37">
        <f t="shared" si="17"/>
        <v>0.16</v>
      </c>
      <c r="J341" s="37" t="s">
        <v>192</v>
      </c>
    </row>
    <row r="342" spans="1:10" ht="15">
      <c r="A342" s="37">
        <f t="shared" si="15"/>
        <v>341</v>
      </c>
      <c r="B342" s="37">
        <v>12</v>
      </c>
      <c r="C342" s="79" t="s">
        <v>169</v>
      </c>
      <c r="D342" s="37" t="s">
        <v>66</v>
      </c>
      <c r="E342" s="37" t="s">
        <v>46</v>
      </c>
      <c r="F342" s="37">
        <v>35</v>
      </c>
      <c r="G342" s="37">
        <f t="shared" si="16"/>
        <v>280</v>
      </c>
      <c r="H342" s="37">
        <v>75.25</v>
      </c>
      <c r="I342" s="37">
        <f t="shared" si="17"/>
        <v>602</v>
      </c>
      <c r="J342" s="37" t="s">
        <v>192</v>
      </c>
    </row>
    <row r="343" spans="1:10" ht="15">
      <c r="A343" s="37">
        <f t="shared" si="15"/>
        <v>342</v>
      </c>
      <c r="B343" s="37">
        <v>12</v>
      </c>
      <c r="C343" s="79" t="s">
        <v>169</v>
      </c>
      <c r="D343" s="37" t="s">
        <v>66</v>
      </c>
      <c r="E343" s="37" t="s">
        <v>16</v>
      </c>
      <c r="F343" s="37">
        <v>80</v>
      </c>
      <c r="G343" s="37">
        <f t="shared" si="16"/>
        <v>640</v>
      </c>
      <c r="H343" s="37">
        <v>264</v>
      </c>
      <c r="I343" s="37">
        <f t="shared" si="17"/>
        <v>2112</v>
      </c>
      <c r="J343" s="37" t="s">
        <v>192</v>
      </c>
    </row>
    <row r="344" spans="1:10" ht="15">
      <c r="A344" s="37">
        <f t="shared" si="15"/>
        <v>343</v>
      </c>
      <c r="B344" s="37">
        <v>12</v>
      </c>
      <c r="C344" s="79" t="s">
        <v>169</v>
      </c>
      <c r="D344" s="37" t="s">
        <v>66</v>
      </c>
      <c r="E344" s="37" t="s">
        <v>60</v>
      </c>
      <c r="F344" s="37">
        <v>20</v>
      </c>
      <c r="G344" s="37">
        <f t="shared" si="16"/>
        <v>160</v>
      </c>
      <c r="H344" s="37">
        <v>81</v>
      </c>
      <c r="I344" s="37">
        <f t="shared" si="17"/>
        <v>648</v>
      </c>
      <c r="J344" s="37" t="s">
        <v>192</v>
      </c>
    </row>
    <row r="345" spans="1:10" ht="15">
      <c r="A345" s="37">
        <f t="shared" si="15"/>
        <v>344</v>
      </c>
      <c r="B345" s="37">
        <v>12</v>
      </c>
      <c r="C345" s="79" t="s">
        <v>169</v>
      </c>
      <c r="D345" s="37" t="s">
        <v>66</v>
      </c>
      <c r="E345" s="37" t="s">
        <v>68</v>
      </c>
      <c r="F345" s="37">
        <v>25</v>
      </c>
      <c r="G345" s="37">
        <f t="shared" si="16"/>
        <v>200</v>
      </c>
      <c r="H345" s="37">
        <v>94.25</v>
      </c>
      <c r="I345" s="37">
        <f t="shared" si="17"/>
        <v>754</v>
      </c>
      <c r="J345" s="37" t="s">
        <v>192</v>
      </c>
    </row>
    <row r="346" spans="1:10" ht="15">
      <c r="A346" s="37">
        <f t="shared" si="15"/>
        <v>345</v>
      </c>
      <c r="B346" s="37">
        <v>12</v>
      </c>
      <c r="C346" s="79" t="s">
        <v>169</v>
      </c>
      <c r="D346" s="37" t="s">
        <v>66</v>
      </c>
      <c r="E346" s="37" t="s">
        <v>58</v>
      </c>
      <c r="F346" s="37">
        <v>15</v>
      </c>
      <c r="G346" s="37">
        <f t="shared" si="16"/>
        <v>120</v>
      </c>
      <c r="H346" s="37">
        <v>74.85</v>
      </c>
      <c r="I346" s="37">
        <f t="shared" si="17"/>
        <v>598.8</v>
      </c>
      <c r="J346" s="37" t="s">
        <v>192</v>
      </c>
    </row>
    <row r="347" spans="1:10" ht="15">
      <c r="A347" s="37">
        <f t="shared" si="15"/>
        <v>346</v>
      </c>
      <c r="B347" s="37">
        <v>12</v>
      </c>
      <c r="C347" s="79" t="s">
        <v>169</v>
      </c>
      <c r="D347" s="37" t="s">
        <v>69</v>
      </c>
      <c r="E347" s="37" t="s">
        <v>38</v>
      </c>
      <c r="F347" s="37">
        <v>30</v>
      </c>
      <c r="G347" s="37">
        <f t="shared" si="16"/>
        <v>240</v>
      </c>
      <c r="H347" s="37">
        <v>126</v>
      </c>
      <c r="I347" s="37">
        <f t="shared" si="17"/>
        <v>1008</v>
      </c>
      <c r="J347" s="37" t="s">
        <v>192</v>
      </c>
    </row>
    <row r="348" spans="1:10" ht="15">
      <c r="A348" s="37">
        <f t="shared" si="15"/>
        <v>347</v>
      </c>
      <c r="B348" s="37">
        <v>12</v>
      </c>
      <c r="C348" s="79" t="s">
        <v>169</v>
      </c>
      <c r="D348" s="37" t="s">
        <v>69</v>
      </c>
      <c r="E348" s="37" t="s">
        <v>77</v>
      </c>
      <c r="F348" s="37">
        <v>60</v>
      </c>
      <c r="G348" s="37">
        <f t="shared" si="16"/>
        <v>480</v>
      </c>
      <c r="H348" s="37">
        <v>151.8</v>
      </c>
      <c r="I348" s="37">
        <f t="shared" si="17"/>
        <v>1214.4</v>
      </c>
      <c r="J348" s="37" t="s">
        <v>192</v>
      </c>
    </row>
    <row r="349" spans="1:10" ht="15">
      <c r="A349" s="37">
        <f t="shared" si="15"/>
        <v>348</v>
      </c>
      <c r="B349" s="37">
        <v>12</v>
      </c>
      <c r="C349" s="79" t="s">
        <v>169</v>
      </c>
      <c r="D349" s="37" t="s">
        <v>69</v>
      </c>
      <c r="E349" s="37" t="s">
        <v>60</v>
      </c>
      <c r="F349" s="37">
        <v>20</v>
      </c>
      <c r="G349" s="37">
        <f t="shared" si="16"/>
        <v>160</v>
      </c>
      <c r="H349" s="37">
        <v>81</v>
      </c>
      <c r="I349" s="37">
        <f t="shared" si="17"/>
        <v>648</v>
      </c>
      <c r="J349" s="37" t="s">
        <v>192</v>
      </c>
    </row>
    <row r="350" spans="1:10" ht="15">
      <c r="A350" s="37">
        <f t="shared" si="15"/>
        <v>349</v>
      </c>
      <c r="B350" s="37">
        <v>12</v>
      </c>
      <c r="C350" s="79" t="s">
        <v>169</v>
      </c>
      <c r="D350" s="37" t="s">
        <v>69</v>
      </c>
      <c r="E350" s="37" t="s">
        <v>90</v>
      </c>
      <c r="F350" s="37">
        <v>30</v>
      </c>
      <c r="G350" s="37">
        <f t="shared" si="16"/>
        <v>240</v>
      </c>
      <c r="H350" s="37">
        <v>94.5</v>
      </c>
      <c r="I350" s="37">
        <f t="shared" si="17"/>
        <v>756</v>
      </c>
      <c r="J350" s="37" t="s">
        <v>192</v>
      </c>
    </row>
    <row r="351" spans="1:10" ht="15">
      <c r="A351" s="37">
        <f t="shared" si="15"/>
        <v>350</v>
      </c>
      <c r="B351" s="37">
        <v>12</v>
      </c>
      <c r="C351" s="79" t="s">
        <v>169</v>
      </c>
      <c r="D351" s="37" t="s">
        <v>69</v>
      </c>
      <c r="E351" s="37" t="s">
        <v>45</v>
      </c>
      <c r="F351" s="37">
        <v>30</v>
      </c>
      <c r="G351" s="37">
        <f t="shared" si="16"/>
        <v>240</v>
      </c>
      <c r="H351" s="37">
        <v>126.3</v>
      </c>
      <c r="I351" s="37">
        <f t="shared" si="17"/>
        <v>1010.4</v>
      </c>
      <c r="J351" s="37" t="s">
        <v>192</v>
      </c>
    </row>
    <row r="352" spans="1:10" ht="15">
      <c r="A352" s="37">
        <f t="shared" si="15"/>
        <v>351</v>
      </c>
      <c r="B352" s="37">
        <v>12</v>
      </c>
      <c r="C352" s="79" t="s">
        <v>169</v>
      </c>
      <c r="D352" s="37" t="s">
        <v>69</v>
      </c>
      <c r="E352" s="37" t="s">
        <v>53</v>
      </c>
      <c r="F352" s="37">
        <v>2</v>
      </c>
      <c r="G352" s="37">
        <f t="shared" si="16"/>
        <v>16</v>
      </c>
      <c r="H352" s="37">
        <v>0.02</v>
      </c>
      <c r="I352" s="37">
        <f t="shared" si="17"/>
        <v>0.16</v>
      </c>
      <c r="J352" s="37" t="s">
        <v>192</v>
      </c>
    </row>
    <row r="353" spans="1:10" ht="15">
      <c r="A353" s="37">
        <f t="shared" si="15"/>
        <v>352</v>
      </c>
      <c r="B353" s="37">
        <v>12</v>
      </c>
      <c r="C353" s="79" t="s">
        <v>169</v>
      </c>
      <c r="D353" s="37" t="s">
        <v>100</v>
      </c>
      <c r="E353" s="37" t="s">
        <v>48</v>
      </c>
      <c r="F353" s="37">
        <v>35</v>
      </c>
      <c r="G353" s="37">
        <f t="shared" si="16"/>
        <v>280</v>
      </c>
      <c r="H353" s="37">
        <v>189</v>
      </c>
      <c r="I353" s="37">
        <f t="shared" si="17"/>
        <v>1512</v>
      </c>
      <c r="J353" s="37" t="s">
        <v>192</v>
      </c>
    </row>
    <row r="354" spans="1:10" ht="15">
      <c r="A354" s="37">
        <f t="shared" si="15"/>
        <v>353</v>
      </c>
      <c r="B354" s="37">
        <v>12</v>
      </c>
      <c r="C354" s="79" t="s">
        <v>169</v>
      </c>
      <c r="D354" s="37" t="s">
        <v>100</v>
      </c>
      <c r="E354" s="37" t="s">
        <v>46</v>
      </c>
      <c r="F354" s="37">
        <v>35</v>
      </c>
      <c r="G354" s="37">
        <f t="shared" si="16"/>
        <v>280</v>
      </c>
      <c r="H354" s="37">
        <v>75.25</v>
      </c>
      <c r="I354" s="37">
        <f t="shared" si="17"/>
        <v>602</v>
      </c>
      <c r="J354" s="37" t="s">
        <v>192</v>
      </c>
    </row>
    <row r="355" spans="1:10" ht="15">
      <c r="A355" s="37">
        <f aca="true" t="shared" si="18" ref="A355:A418">A354+1</f>
        <v>354</v>
      </c>
      <c r="B355" s="37">
        <v>12</v>
      </c>
      <c r="C355" s="79" t="s">
        <v>169</v>
      </c>
      <c r="D355" s="37" t="s">
        <v>92</v>
      </c>
      <c r="E355" s="37" t="s">
        <v>31</v>
      </c>
      <c r="F355" s="37">
        <v>2</v>
      </c>
      <c r="G355" s="37">
        <f t="shared" si="16"/>
        <v>16</v>
      </c>
      <c r="H355" s="37">
        <v>7.04</v>
      </c>
      <c r="I355" s="37">
        <f t="shared" si="17"/>
        <v>56.32</v>
      </c>
      <c r="J355" s="37" t="s">
        <v>192</v>
      </c>
    </row>
    <row r="356" spans="1:10" ht="15">
      <c r="A356" s="37">
        <f t="shared" si="18"/>
        <v>355</v>
      </c>
      <c r="B356" s="37">
        <v>12</v>
      </c>
      <c r="C356" s="79" t="s">
        <v>169</v>
      </c>
      <c r="D356" s="37" t="s">
        <v>92</v>
      </c>
      <c r="E356" s="37" t="s">
        <v>186</v>
      </c>
      <c r="F356" s="37">
        <v>5</v>
      </c>
      <c r="G356" s="37">
        <f t="shared" si="16"/>
        <v>40</v>
      </c>
      <c r="H356" s="37">
        <v>0</v>
      </c>
      <c r="I356" s="37">
        <f t="shared" si="17"/>
        <v>0</v>
      </c>
      <c r="J356" s="37" t="s">
        <v>192</v>
      </c>
    </row>
    <row r="357" spans="1:10" ht="15">
      <c r="A357" s="37">
        <f t="shared" si="18"/>
        <v>356</v>
      </c>
      <c r="B357" s="37">
        <v>12</v>
      </c>
      <c r="C357" s="79" t="s">
        <v>169</v>
      </c>
      <c r="D357" s="37" t="s">
        <v>92</v>
      </c>
      <c r="E357" s="37" t="s">
        <v>42</v>
      </c>
      <c r="F357" s="37">
        <v>30</v>
      </c>
      <c r="G357" s="37">
        <f t="shared" si="16"/>
        <v>240</v>
      </c>
      <c r="H357" s="37">
        <v>126.3</v>
      </c>
      <c r="I357" s="37">
        <f t="shared" si="17"/>
        <v>1010.4</v>
      </c>
      <c r="J357" s="37" t="s">
        <v>192</v>
      </c>
    </row>
    <row r="358" spans="1:10" ht="15">
      <c r="A358" s="37">
        <f t="shared" si="18"/>
        <v>357</v>
      </c>
      <c r="B358" s="37">
        <v>12</v>
      </c>
      <c r="C358" s="79" t="s">
        <v>169</v>
      </c>
      <c r="D358" s="37" t="s">
        <v>92</v>
      </c>
      <c r="E358" s="37" t="s">
        <v>39</v>
      </c>
      <c r="F358" s="37">
        <v>30</v>
      </c>
      <c r="G358" s="37">
        <f t="shared" si="16"/>
        <v>240</v>
      </c>
      <c r="H358" s="37">
        <v>225</v>
      </c>
      <c r="I358" s="37">
        <f t="shared" si="17"/>
        <v>1800</v>
      </c>
      <c r="J358" s="37" t="s">
        <v>192</v>
      </c>
    </row>
    <row r="359" spans="1:10" ht="15">
      <c r="A359" s="37">
        <f t="shared" si="18"/>
        <v>358</v>
      </c>
      <c r="B359" s="37">
        <v>12</v>
      </c>
      <c r="C359" s="79" t="s">
        <v>169</v>
      </c>
      <c r="D359" s="37" t="s">
        <v>92</v>
      </c>
      <c r="E359" s="37" t="s">
        <v>60</v>
      </c>
      <c r="F359" s="37">
        <v>20</v>
      </c>
      <c r="G359" s="37">
        <f t="shared" si="16"/>
        <v>160</v>
      </c>
      <c r="H359" s="37">
        <v>81</v>
      </c>
      <c r="I359" s="37">
        <f t="shared" si="17"/>
        <v>648</v>
      </c>
      <c r="J359" s="37" t="s">
        <v>192</v>
      </c>
    </row>
    <row r="360" spans="1:10" ht="15">
      <c r="A360" s="37">
        <f t="shared" si="18"/>
        <v>359</v>
      </c>
      <c r="B360" s="37">
        <v>12</v>
      </c>
      <c r="C360" s="79" t="s">
        <v>169</v>
      </c>
      <c r="D360" s="37" t="s">
        <v>92</v>
      </c>
      <c r="E360" s="37" t="s">
        <v>51</v>
      </c>
      <c r="F360" s="37">
        <v>3</v>
      </c>
      <c r="G360" s="37">
        <f t="shared" si="16"/>
        <v>24</v>
      </c>
      <c r="H360" s="37">
        <v>0</v>
      </c>
      <c r="I360" s="37">
        <f t="shared" si="17"/>
        <v>0</v>
      </c>
      <c r="J360" s="37" t="s">
        <v>192</v>
      </c>
    </row>
    <row r="361" spans="1:10" ht="15">
      <c r="A361" s="37">
        <f t="shared" si="18"/>
        <v>360</v>
      </c>
      <c r="B361" s="37">
        <v>12</v>
      </c>
      <c r="C361" s="79" t="s">
        <v>169</v>
      </c>
      <c r="D361" s="37" t="s">
        <v>92</v>
      </c>
      <c r="E361" s="37" t="s">
        <v>90</v>
      </c>
      <c r="F361" s="37">
        <v>30</v>
      </c>
      <c r="G361" s="37">
        <f t="shared" si="16"/>
        <v>240</v>
      </c>
      <c r="H361" s="37">
        <v>94.5</v>
      </c>
      <c r="I361" s="37">
        <f t="shared" si="17"/>
        <v>756</v>
      </c>
      <c r="J361" s="37" t="s">
        <v>192</v>
      </c>
    </row>
    <row r="362" spans="1:10" ht="15">
      <c r="A362" s="37">
        <f t="shared" si="18"/>
        <v>361</v>
      </c>
      <c r="B362" s="37">
        <v>12</v>
      </c>
      <c r="C362" s="79" t="s">
        <v>169</v>
      </c>
      <c r="D362" s="37" t="s">
        <v>92</v>
      </c>
      <c r="E362" s="37" t="s">
        <v>174</v>
      </c>
      <c r="F362" s="37">
        <v>30</v>
      </c>
      <c r="G362" s="37">
        <f t="shared" si="16"/>
        <v>240</v>
      </c>
      <c r="H362" s="37">
        <v>0</v>
      </c>
      <c r="I362" s="37">
        <f t="shared" si="17"/>
        <v>0</v>
      </c>
      <c r="J362" s="37" t="s">
        <v>192</v>
      </c>
    </row>
    <row r="363" spans="1:10" ht="15">
      <c r="A363" s="37">
        <f t="shared" si="18"/>
        <v>362</v>
      </c>
      <c r="B363" s="37">
        <v>12</v>
      </c>
      <c r="C363" s="79" t="s">
        <v>169</v>
      </c>
      <c r="D363" s="37" t="s">
        <v>92</v>
      </c>
      <c r="E363" s="37" t="s">
        <v>32</v>
      </c>
      <c r="F363" s="37">
        <v>4</v>
      </c>
      <c r="G363" s="37">
        <f t="shared" si="16"/>
        <v>32</v>
      </c>
      <c r="H363" s="37">
        <v>8</v>
      </c>
      <c r="I363" s="37">
        <f t="shared" si="17"/>
        <v>64</v>
      </c>
      <c r="J363" s="37" t="s">
        <v>192</v>
      </c>
    </row>
    <row r="364" spans="1:10" ht="15">
      <c r="A364" s="37">
        <f t="shared" si="18"/>
        <v>363</v>
      </c>
      <c r="B364" s="37">
        <v>12</v>
      </c>
      <c r="C364" s="79" t="s">
        <v>169</v>
      </c>
      <c r="D364" s="37" t="s">
        <v>92</v>
      </c>
      <c r="E364" s="37" t="s">
        <v>34</v>
      </c>
      <c r="F364" s="37">
        <v>5</v>
      </c>
      <c r="G364" s="37">
        <f t="shared" si="16"/>
        <v>40</v>
      </c>
      <c r="H364" s="37">
        <v>10</v>
      </c>
      <c r="I364" s="37">
        <f t="shared" si="17"/>
        <v>80</v>
      </c>
      <c r="J364" s="37" t="s">
        <v>192</v>
      </c>
    </row>
    <row r="365" spans="1:10" ht="15">
      <c r="A365" s="37">
        <f t="shared" si="18"/>
        <v>364</v>
      </c>
      <c r="B365" s="37">
        <v>12</v>
      </c>
      <c r="C365" s="79" t="s">
        <v>169</v>
      </c>
      <c r="D365" s="37" t="s">
        <v>92</v>
      </c>
      <c r="E365" s="37" t="s">
        <v>25</v>
      </c>
      <c r="F365" s="37">
        <v>20</v>
      </c>
      <c r="G365" s="37">
        <f t="shared" si="16"/>
        <v>160</v>
      </c>
      <c r="H365" s="37">
        <v>59.6</v>
      </c>
      <c r="I365" s="37">
        <f t="shared" si="17"/>
        <v>476.8</v>
      </c>
      <c r="J365" s="37" t="s">
        <v>192</v>
      </c>
    </row>
    <row r="366" spans="1:10" ht="15">
      <c r="A366" s="37">
        <f t="shared" si="18"/>
        <v>365</v>
      </c>
      <c r="B366" s="37">
        <v>12</v>
      </c>
      <c r="C366" s="79" t="s">
        <v>169</v>
      </c>
      <c r="D366" s="37" t="s">
        <v>92</v>
      </c>
      <c r="E366" s="37" t="s">
        <v>28</v>
      </c>
      <c r="F366" s="37">
        <v>2</v>
      </c>
      <c r="G366" s="37">
        <f t="shared" si="16"/>
        <v>16</v>
      </c>
      <c r="H366" s="37">
        <v>5.46</v>
      </c>
      <c r="I366" s="37">
        <f t="shared" si="17"/>
        <v>43.68</v>
      </c>
      <c r="J366" s="37" t="s">
        <v>192</v>
      </c>
    </row>
    <row r="367" spans="1:10" ht="15">
      <c r="A367" s="37">
        <f t="shared" si="18"/>
        <v>366</v>
      </c>
      <c r="B367" s="37">
        <v>12</v>
      </c>
      <c r="C367" s="79" t="s">
        <v>169</v>
      </c>
      <c r="D367" s="37" t="s">
        <v>92</v>
      </c>
      <c r="E367" s="37" t="s">
        <v>26</v>
      </c>
      <c r="F367" s="37">
        <v>2</v>
      </c>
      <c r="G367" s="37">
        <f t="shared" si="16"/>
        <v>16</v>
      </c>
      <c r="H367" s="37">
        <v>5.5</v>
      </c>
      <c r="I367" s="37">
        <f t="shared" si="17"/>
        <v>44</v>
      </c>
      <c r="J367" s="37" t="s">
        <v>192</v>
      </c>
    </row>
    <row r="368" spans="1:10" ht="15">
      <c r="A368" s="37">
        <f t="shared" si="18"/>
        <v>367</v>
      </c>
      <c r="B368" s="37">
        <v>12</v>
      </c>
      <c r="C368" s="79" t="s">
        <v>169</v>
      </c>
      <c r="D368" s="37" t="s">
        <v>92</v>
      </c>
      <c r="E368" s="37" t="s">
        <v>33</v>
      </c>
      <c r="F368" s="37">
        <v>5</v>
      </c>
      <c r="G368" s="37">
        <f t="shared" si="16"/>
        <v>40</v>
      </c>
      <c r="H368" s="37">
        <v>14</v>
      </c>
      <c r="I368" s="37">
        <f t="shared" si="17"/>
        <v>112</v>
      </c>
      <c r="J368" s="37" t="s">
        <v>192</v>
      </c>
    </row>
    <row r="369" spans="1:10" ht="15">
      <c r="A369" s="37">
        <f t="shared" si="18"/>
        <v>368</v>
      </c>
      <c r="B369" s="37">
        <v>12</v>
      </c>
      <c r="C369" s="79" t="s">
        <v>169</v>
      </c>
      <c r="D369" s="37" t="s">
        <v>92</v>
      </c>
      <c r="E369" s="37" t="s">
        <v>35</v>
      </c>
      <c r="F369" s="37">
        <v>17</v>
      </c>
      <c r="G369" s="37">
        <f t="shared" si="16"/>
        <v>136</v>
      </c>
      <c r="H369" s="37">
        <v>0.17</v>
      </c>
      <c r="I369" s="37">
        <f t="shared" si="17"/>
        <v>1.36</v>
      </c>
      <c r="J369" s="37" t="s">
        <v>192</v>
      </c>
    </row>
    <row r="370" spans="1:10" ht="15">
      <c r="A370" s="37">
        <f t="shared" si="18"/>
        <v>369</v>
      </c>
      <c r="B370" s="37">
        <v>12</v>
      </c>
      <c r="C370" s="79" t="s">
        <v>169</v>
      </c>
      <c r="D370" s="37" t="s">
        <v>92</v>
      </c>
      <c r="E370" s="37" t="s">
        <v>53</v>
      </c>
      <c r="F370" s="37">
        <v>2</v>
      </c>
      <c r="G370" s="37">
        <f t="shared" si="16"/>
        <v>16</v>
      </c>
      <c r="H370" s="37">
        <v>0.02</v>
      </c>
      <c r="I370" s="37">
        <f t="shared" si="17"/>
        <v>0.16</v>
      </c>
      <c r="J370" s="37" t="s">
        <v>192</v>
      </c>
    </row>
    <row r="371" spans="1:10" ht="15">
      <c r="A371" s="37">
        <f t="shared" si="18"/>
        <v>370</v>
      </c>
      <c r="B371" s="37">
        <v>13</v>
      </c>
      <c r="C371" s="79" t="s">
        <v>170</v>
      </c>
      <c r="D371" s="37" t="s">
        <v>66</v>
      </c>
      <c r="E371" s="37" t="s">
        <v>64</v>
      </c>
      <c r="F371" s="37">
        <v>20</v>
      </c>
      <c r="G371" s="37">
        <f t="shared" si="16"/>
        <v>160</v>
      </c>
      <c r="H371" s="37">
        <v>22.4</v>
      </c>
      <c r="I371" s="37">
        <f t="shared" si="17"/>
        <v>179.2</v>
      </c>
      <c r="J371" s="37" t="s">
        <v>192</v>
      </c>
    </row>
    <row r="372" spans="1:10" ht="15">
      <c r="A372" s="37">
        <f t="shared" si="18"/>
        <v>371</v>
      </c>
      <c r="B372" s="37">
        <v>13</v>
      </c>
      <c r="C372" s="79" t="s">
        <v>170</v>
      </c>
      <c r="D372" s="37" t="s">
        <v>66</v>
      </c>
      <c r="E372" s="37" t="s">
        <v>12</v>
      </c>
      <c r="F372" s="37">
        <v>80</v>
      </c>
      <c r="G372" s="37">
        <f t="shared" si="16"/>
        <v>640</v>
      </c>
      <c r="H372" s="37">
        <v>264</v>
      </c>
      <c r="I372" s="37">
        <f t="shared" si="17"/>
        <v>2112</v>
      </c>
      <c r="J372" s="37" t="s">
        <v>192</v>
      </c>
    </row>
    <row r="373" spans="1:10" ht="15">
      <c r="A373" s="37">
        <f t="shared" si="18"/>
        <v>372</v>
      </c>
      <c r="B373" s="37">
        <v>13</v>
      </c>
      <c r="C373" s="79" t="s">
        <v>170</v>
      </c>
      <c r="D373" s="37" t="s">
        <v>66</v>
      </c>
      <c r="E373" s="37" t="s">
        <v>60</v>
      </c>
      <c r="F373" s="37">
        <v>20</v>
      </c>
      <c r="G373" s="37">
        <f t="shared" si="16"/>
        <v>160</v>
      </c>
      <c r="H373" s="37">
        <v>81</v>
      </c>
      <c r="I373" s="37">
        <f t="shared" si="17"/>
        <v>648</v>
      </c>
      <c r="J373" s="37" t="s">
        <v>192</v>
      </c>
    </row>
    <row r="374" spans="1:10" ht="15">
      <c r="A374" s="37">
        <f t="shared" si="18"/>
        <v>373</v>
      </c>
      <c r="B374" s="37">
        <v>13</v>
      </c>
      <c r="C374" s="79" t="s">
        <v>170</v>
      </c>
      <c r="D374" s="37" t="s">
        <v>66</v>
      </c>
      <c r="E374" s="37" t="s">
        <v>51</v>
      </c>
      <c r="F374" s="37">
        <v>3</v>
      </c>
      <c r="G374" s="37">
        <f t="shared" si="16"/>
        <v>24</v>
      </c>
      <c r="H374" s="37">
        <v>0</v>
      </c>
      <c r="I374" s="37">
        <f t="shared" si="17"/>
        <v>0</v>
      </c>
      <c r="J374" s="37" t="s">
        <v>192</v>
      </c>
    </row>
    <row r="375" spans="1:10" ht="15">
      <c r="A375" s="37">
        <f t="shared" si="18"/>
        <v>374</v>
      </c>
      <c r="B375" s="37">
        <v>13</v>
      </c>
      <c r="C375" s="79" t="s">
        <v>170</v>
      </c>
      <c r="D375" s="37" t="s">
        <v>66</v>
      </c>
      <c r="E375" s="37" t="s">
        <v>68</v>
      </c>
      <c r="F375" s="37">
        <v>25</v>
      </c>
      <c r="G375" s="37">
        <f t="shared" si="16"/>
        <v>200</v>
      </c>
      <c r="H375" s="37">
        <v>94.25</v>
      </c>
      <c r="I375" s="37">
        <f t="shared" si="17"/>
        <v>754</v>
      </c>
      <c r="J375" s="37" t="s">
        <v>192</v>
      </c>
    </row>
    <row r="376" spans="1:10" ht="15">
      <c r="A376" s="37">
        <f t="shared" si="18"/>
        <v>375</v>
      </c>
      <c r="B376" s="37">
        <v>13</v>
      </c>
      <c r="C376" s="79" t="s">
        <v>170</v>
      </c>
      <c r="D376" s="37" t="s">
        <v>66</v>
      </c>
      <c r="E376" s="37" t="s">
        <v>45</v>
      </c>
      <c r="F376" s="37">
        <v>30</v>
      </c>
      <c r="G376" s="37">
        <f t="shared" si="16"/>
        <v>240</v>
      </c>
      <c r="H376" s="37">
        <v>126.3</v>
      </c>
      <c r="I376" s="37">
        <f t="shared" si="17"/>
        <v>1010.4</v>
      </c>
      <c r="J376" s="37" t="s">
        <v>192</v>
      </c>
    </row>
    <row r="377" spans="1:10" ht="15">
      <c r="A377" s="37">
        <f t="shared" si="18"/>
        <v>376</v>
      </c>
      <c r="B377" s="37">
        <v>13</v>
      </c>
      <c r="C377" s="79" t="s">
        <v>170</v>
      </c>
      <c r="D377" s="37" t="s">
        <v>66</v>
      </c>
      <c r="E377" s="37" t="s">
        <v>20</v>
      </c>
      <c r="F377" s="37">
        <v>45</v>
      </c>
      <c r="G377" s="37">
        <f t="shared" si="16"/>
        <v>360</v>
      </c>
      <c r="H377" s="37">
        <v>45.45</v>
      </c>
      <c r="I377" s="37">
        <f t="shared" si="17"/>
        <v>363.6</v>
      </c>
      <c r="J377" s="37" t="s">
        <v>192</v>
      </c>
    </row>
    <row r="378" spans="1:10" ht="15">
      <c r="A378" s="37">
        <f t="shared" si="18"/>
        <v>377</v>
      </c>
      <c r="B378" s="37">
        <v>13</v>
      </c>
      <c r="C378" s="79" t="s">
        <v>170</v>
      </c>
      <c r="D378" s="37" t="s">
        <v>66</v>
      </c>
      <c r="E378" s="37" t="s">
        <v>53</v>
      </c>
      <c r="F378" s="37">
        <v>2</v>
      </c>
      <c r="G378" s="37">
        <f t="shared" si="16"/>
        <v>16</v>
      </c>
      <c r="H378" s="37">
        <v>0.02</v>
      </c>
      <c r="I378" s="37">
        <f t="shared" si="17"/>
        <v>0.16</v>
      </c>
      <c r="J378" s="37" t="s">
        <v>192</v>
      </c>
    </row>
    <row r="379" spans="1:10" ht="15">
      <c r="A379" s="37">
        <f t="shared" si="18"/>
        <v>378</v>
      </c>
      <c r="B379" s="37">
        <v>13</v>
      </c>
      <c r="C379" s="79" t="s">
        <v>170</v>
      </c>
      <c r="D379" s="37" t="s">
        <v>69</v>
      </c>
      <c r="E379" s="37" t="s">
        <v>105</v>
      </c>
      <c r="F379" s="37">
        <v>35</v>
      </c>
      <c r="G379" s="37">
        <f t="shared" si="16"/>
        <v>280</v>
      </c>
      <c r="H379" s="37">
        <v>123.2</v>
      </c>
      <c r="I379" s="37">
        <f t="shared" si="17"/>
        <v>985.6</v>
      </c>
      <c r="J379" s="37" t="s">
        <v>192</v>
      </c>
    </row>
    <row r="380" spans="1:10" ht="15">
      <c r="A380" s="37">
        <f t="shared" si="18"/>
        <v>379</v>
      </c>
      <c r="B380" s="37">
        <v>13</v>
      </c>
      <c r="C380" s="79" t="s">
        <v>170</v>
      </c>
      <c r="D380" s="37" t="s">
        <v>69</v>
      </c>
      <c r="E380" s="37" t="s">
        <v>38</v>
      </c>
      <c r="F380" s="37">
        <v>30</v>
      </c>
      <c r="G380" s="37">
        <f t="shared" si="16"/>
        <v>240</v>
      </c>
      <c r="H380" s="37">
        <v>126</v>
      </c>
      <c r="I380" s="37">
        <f t="shared" si="17"/>
        <v>1008</v>
      </c>
      <c r="J380" s="37" t="s">
        <v>192</v>
      </c>
    </row>
    <row r="381" spans="1:10" ht="15">
      <c r="A381" s="37">
        <f t="shared" si="18"/>
        <v>380</v>
      </c>
      <c r="B381" s="37">
        <v>13</v>
      </c>
      <c r="C381" s="79" t="s">
        <v>170</v>
      </c>
      <c r="D381" s="37" t="s">
        <v>69</v>
      </c>
      <c r="E381" s="37" t="s">
        <v>60</v>
      </c>
      <c r="F381" s="37">
        <v>20</v>
      </c>
      <c r="G381" s="37">
        <f t="shared" si="16"/>
        <v>160</v>
      </c>
      <c r="H381" s="37">
        <v>81</v>
      </c>
      <c r="I381" s="37">
        <f t="shared" si="17"/>
        <v>648</v>
      </c>
      <c r="J381" s="37" t="s">
        <v>192</v>
      </c>
    </row>
    <row r="382" spans="1:10" ht="15">
      <c r="A382" s="37">
        <f t="shared" si="18"/>
        <v>381</v>
      </c>
      <c r="B382" s="37">
        <v>13</v>
      </c>
      <c r="C382" s="79" t="s">
        <v>170</v>
      </c>
      <c r="D382" s="37" t="s">
        <v>69</v>
      </c>
      <c r="E382" s="37" t="s">
        <v>76</v>
      </c>
      <c r="F382" s="37">
        <v>22</v>
      </c>
      <c r="G382" s="37">
        <f t="shared" si="16"/>
        <v>176</v>
      </c>
      <c r="H382" s="37">
        <v>84.26</v>
      </c>
      <c r="I382" s="37">
        <f t="shared" si="17"/>
        <v>674.08</v>
      </c>
      <c r="J382" s="37" t="s">
        <v>192</v>
      </c>
    </row>
    <row r="383" spans="1:10" ht="15">
      <c r="A383" s="37">
        <f t="shared" si="18"/>
        <v>382</v>
      </c>
      <c r="B383" s="37">
        <v>13</v>
      </c>
      <c r="C383" s="79" t="s">
        <v>170</v>
      </c>
      <c r="D383" s="37" t="s">
        <v>69</v>
      </c>
      <c r="E383" s="37" t="s">
        <v>90</v>
      </c>
      <c r="F383" s="37">
        <v>30</v>
      </c>
      <c r="G383" s="37">
        <f t="shared" si="16"/>
        <v>240</v>
      </c>
      <c r="H383" s="37">
        <v>94.5</v>
      </c>
      <c r="I383" s="37">
        <f t="shared" si="17"/>
        <v>756</v>
      </c>
      <c r="J383" s="37" t="s">
        <v>192</v>
      </c>
    </row>
    <row r="384" spans="1:10" ht="15">
      <c r="A384" s="37">
        <f t="shared" si="18"/>
        <v>383</v>
      </c>
      <c r="B384" s="37">
        <v>13</v>
      </c>
      <c r="C384" s="79" t="s">
        <v>170</v>
      </c>
      <c r="D384" s="37" t="s">
        <v>69</v>
      </c>
      <c r="E384" s="37" t="s">
        <v>53</v>
      </c>
      <c r="F384" s="37">
        <v>2</v>
      </c>
      <c r="G384" s="37">
        <f t="shared" si="16"/>
        <v>16</v>
      </c>
      <c r="H384" s="37">
        <v>0.02</v>
      </c>
      <c r="I384" s="37">
        <f t="shared" si="17"/>
        <v>0.16</v>
      </c>
      <c r="J384" s="37" t="s">
        <v>192</v>
      </c>
    </row>
    <row r="385" spans="1:10" ht="15">
      <c r="A385" s="37">
        <f t="shared" si="18"/>
        <v>384</v>
      </c>
      <c r="B385" s="37">
        <v>13</v>
      </c>
      <c r="C385" s="79" t="s">
        <v>170</v>
      </c>
      <c r="D385" s="37" t="s">
        <v>100</v>
      </c>
      <c r="E385" s="37" t="s">
        <v>65</v>
      </c>
      <c r="F385" s="37">
        <v>35</v>
      </c>
      <c r="G385" s="37">
        <f t="shared" si="16"/>
        <v>280</v>
      </c>
      <c r="H385" s="37">
        <v>123.2</v>
      </c>
      <c r="I385" s="37">
        <f t="shared" si="17"/>
        <v>985.6</v>
      </c>
      <c r="J385" s="37" t="s">
        <v>192</v>
      </c>
    </row>
    <row r="386" spans="1:10" ht="15">
      <c r="A386" s="37">
        <f t="shared" si="18"/>
        <v>385</v>
      </c>
      <c r="B386" s="37">
        <v>13</v>
      </c>
      <c r="C386" s="79" t="s">
        <v>170</v>
      </c>
      <c r="D386" s="37" t="s">
        <v>100</v>
      </c>
      <c r="E386" s="37" t="s">
        <v>50</v>
      </c>
      <c r="F386" s="37">
        <v>40</v>
      </c>
      <c r="G386" s="37">
        <f aca="true" t="shared" si="19" ref="G386:G449">F386*$M$3</f>
        <v>320</v>
      </c>
      <c r="H386" s="37">
        <v>219.2</v>
      </c>
      <c r="I386" s="37">
        <f aca="true" t="shared" si="20" ref="I386:I449">H386*$M$3</f>
        <v>1753.6</v>
      </c>
      <c r="J386" s="37" t="s">
        <v>192</v>
      </c>
    </row>
    <row r="387" spans="1:10" ht="15">
      <c r="A387" s="37">
        <f t="shared" si="18"/>
        <v>386</v>
      </c>
      <c r="B387" s="37">
        <v>13</v>
      </c>
      <c r="C387" s="79" t="s">
        <v>170</v>
      </c>
      <c r="D387" s="37" t="s">
        <v>92</v>
      </c>
      <c r="E387" s="37" t="s">
        <v>43</v>
      </c>
      <c r="F387" s="37">
        <v>30</v>
      </c>
      <c r="G387" s="37">
        <f t="shared" si="19"/>
        <v>240</v>
      </c>
      <c r="H387" s="37">
        <v>126.3</v>
      </c>
      <c r="I387" s="37">
        <f t="shared" si="20"/>
        <v>1010.4</v>
      </c>
      <c r="J387" s="37" t="s">
        <v>192</v>
      </c>
    </row>
    <row r="388" spans="1:10" ht="15">
      <c r="A388" s="37">
        <f t="shared" si="18"/>
        <v>387</v>
      </c>
      <c r="B388" s="37">
        <v>13</v>
      </c>
      <c r="C388" s="79" t="s">
        <v>170</v>
      </c>
      <c r="D388" s="37" t="s">
        <v>92</v>
      </c>
      <c r="E388" s="37" t="s">
        <v>31</v>
      </c>
      <c r="F388" s="37">
        <v>2</v>
      </c>
      <c r="G388" s="37">
        <f t="shared" si="19"/>
        <v>16</v>
      </c>
      <c r="H388" s="37">
        <v>7.04</v>
      </c>
      <c r="I388" s="37">
        <f t="shared" si="20"/>
        <v>56.32</v>
      </c>
      <c r="J388" s="37" t="s">
        <v>192</v>
      </c>
    </row>
    <row r="389" spans="1:10" ht="15">
      <c r="A389" s="37">
        <f t="shared" si="18"/>
        <v>388</v>
      </c>
      <c r="B389" s="37">
        <v>13</v>
      </c>
      <c r="C389" s="79" t="s">
        <v>170</v>
      </c>
      <c r="D389" s="37" t="s">
        <v>92</v>
      </c>
      <c r="E389" s="37" t="s">
        <v>30</v>
      </c>
      <c r="F389" s="37">
        <v>20</v>
      </c>
      <c r="G389" s="37">
        <f t="shared" si="19"/>
        <v>160</v>
      </c>
      <c r="H389" s="37">
        <v>64</v>
      </c>
      <c r="I389" s="37">
        <f t="shared" si="20"/>
        <v>512</v>
      </c>
      <c r="J389" s="37" t="s">
        <v>192</v>
      </c>
    </row>
    <row r="390" spans="1:10" ht="15">
      <c r="A390" s="37">
        <f t="shared" si="18"/>
        <v>389</v>
      </c>
      <c r="B390" s="37">
        <v>13</v>
      </c>
      <c r="C390" s="79" t="s">
        <v>170</v>
      </c>
      <c r="D390" s="37" t="s">
        <v>92</v>
      </c>
      <c r="E390" s="37" t="s">
        <v>190</v>
      </c>
      <c r="F390" s="37">
        <v>20</v>
      </c>
      <c r="G390" s="37">
        <f t="shared" si="19"/>
        <v>160</v>
      </c>
      <c r="H390" s="37">
        <v>0.02</v>
      </c>
      <c r="I390" s="37">
        <f t="shared" si="20"/>
        <v>0.16</v>
      </c>
      <c r="J390" s="37" t="s">
        <v>192</v>
      </c>
    </row>
    <row r="391" spans="1:10" ht="15">
      <c r="A391" s="37">
        <f t="shared" si="18"/>
        <v>390</v>
      </c>
      <c r="B391" s="37">
        <v>13</v>
      </c>
      <c r="C391" s="79" t="s">
        <v>170</v>
      </c>
      <c r="D391" s="37" t="s">
        <v>92</v>
      </c>
      <c r="E391" s="37" t="s">
        <v>186</v>
      </c>
      <c r="F391" s="37">
        <v>5</v>
      </c>
      <c r="G391" s="37">
        <f t="shared" si="19"/>
        <v>40</v>
      </c>
      <c r="H391" s="37">
        <v>0</v>
      </c>
      <c r="I391" s="37">
        <f t="shared" si="20"/>
        <v>0</v>
      </c>
      <c r="J391" s="37" t="s">
        <v>192</v>
      </c>
    </row>
    <row r="392" spans="1:10" ht="15">
      <c r="A392" s="37">
        <f t="shared" si="18"/>
        <v>391</v>
      </c>
      <c r="B392" s="37">
        <v>13</v>
      </c>
      <c r="C392" s="79" t="s">
        <v>170</v>
      </c>
      <c r="D392" s="37" t="s">
        <v>92</v>
      </c>
      <c r="E392" s="37" t="s">
        <v>181</v>
      </c>
      <c r="F392" s="37">
        <v>30</v>
      </c>
      <c r="G392" s="37">
        <f t="shared" si="19"/>
        <v>240</v>
      </c>
      <c r="H392" s="37">
        <v>0</v>
      </c>
      <c r="I392" s="37">
        <f t="shared" si="20"/>
        <v>0</v>
      </c>
      <c r="J392" s="37" t="s">
        <v>192</v>
      </c>
    </row>
    <row r="393" spans="1:10" ht="15">
      <c r="A393" s="37">
        <f t="shared" si="18"/>
        <v>392</v>
      </c>
      <c r="B393" s="37">
        <v>13</v>
      </c>
      <c r="C393" s="79" t="s">
        <v>170</v>
      </c>
      <c r="D393" s="37" t="s">
        <v>92</v>
      </c>
      <c r="E393" s="37" t="s">
        <v>39</v>
      </c>
      <c r="F393" s="37">
        <v>30</v>
      </c>
      <c r="G393" s="37">
        <f t="shared" si="19"/>
        <v>240</v>
      </c>
      <c r="H393" s="37">
        <v>225</v>
      </c>
      <c r="I393" s="37">
        <f t="shared" si="20"/>
        <v>1800</v>
      </c>
      <c r="J393" s="37" t="s">
        <v>192</v>
      </c>
    </row>
    <row r="394" spans="1:10" ht="15">
      <c r="A394" s="37">
        <f t="shared" si="18"/>
        <v>393</v>
      </c>
      <c r="B394" s="37">
        <v>13</v>
      </c>
      <c r="C394" s="79" t="s">
        <v>170</v>
      </c>
      <c r="D394" s="37" t="s">
        <v>92</v>
      </c>
      <c r="E394" s="37" t="s">
        <v>60</v>
      </c>
      <c r="F394" s="37">
        <v>20</v>
      </c>
      <c r="G394" s="37">
        <f t="shared" si="19"/>
        <v>160</v>
      </c>
      <c r="H394" s="37">
        <v>81</v>
      </c>
      <c r="I394" s="37">
        <f t="shared" si="20"/>
        <v>648</v>
      </c>
      <c r="J394" s="37" t="s">
        <v>192</v>
      </c>
    </row>
    <row r="395" spans="1:10" ht="15">
      <c r="A395" s="37">
        <f t="shared" si="18"/>
        <v>394</v>
      </c>
      <c r="B395" s="37">
        <v>13</v>
      </c>
      <c r="C395" s="79" t="s">
        <v>170</v>
      </c>
      <c r="D395" s="37" t="s">
        <v>92</v>
      </c>
      <c r="E395" s="37" t="s">
        <v>51</v>
      </c>
      <c r="F395" s="37">
        <v>3</v>
      </c>
      <c r="G395" s="37">
        <f t="shared" si="19"/>
        <v>24</v>
      </c>
      <c r="H395" s="37">
        <v>0</v>
      </c>
      <c r="I395" s="37">
        <f t="shared" si="20"/>
        <v>0</v>
      </c>
      <c r="J395" s="37" t="s">
        <v>192</v>
      </c>
    </row>
    <row r="396" spans="1:10" ht="15">
      <c r="A396" s="37">
        <f t="shared" si="18"/>
        <v>395</v>
      </c>
      <c r="B396" s="37">
        <v>13</v>
      </c>
      <c r="C396" s="79" t="s">
        <v>170</v>
      </c>
      <c r="D396" s="37" t="s">
        <v>92</v>
      </c>
      <c r="E396" s="37" t="s">
        <v>90</v>
      </c>
      <c r="F396" s="37">
        <v>30</v>
      </c>
      <c r="G396" s="37">
        <f t="shared" si="19"/>
        <v>240</v>
      </c>
      <c r="H396" s="37">
        <v>94.5</v>
      </c>
      <c r="I396" s="37">
        <f t="shared" si="20"/>
        <v>756</v>
      </c>
      <c r="J396" s="37" t="s">
        <v>192</v>
      </c>
    </row>
    <row r="397" spans="1:10" ht="15">
      <c r="A397" s="37">
        <f t="shared" si="18"/>
        <v>396</v>
      </c>
      <c r="B397" s="37">
        <v>13</v>
      </c>
      <c r="C397" s="79" t="s">
        <v>170</v>
      </c>
      <c r="D397" s="37" t="s">
        <v>92</v>
      </c>
      <c r="E397" s="37" t="s">
        <v>25</v>
      </c>
      <c r="F397" s="37">
        <v>20</v>
      </c>
      <c r="G397" s="37">
        <f t="shared" si="19"/>
        <v>160</v>
      </c>
      <c r="H397" s="37">
        <v>59.6</v>
      </c>
      <c r="I397" s="37">
        <f t="shared" si="20"/>
        <v>476.8</v>
      </c>
      <c r="J397" s="37" t="s">
        <v>192</v>
      </c>
    </row>
    <row r="398" spans="1:10" ht="15">
      <c r="A398" s="37">
        <f t="shared" si="18"/>
        <v>397</v>
      </c>
      <c r="B398" s="37">
        <v>13</v>
      </c>
      <c r="C398" s="79" t="s">
        <v>170</v>
      </c>
      <c r="D398" s="37" t="s">
        <v>92</v>
      </c>
      <c r="E398" s="37" t="s">
        <v>28</v>
      </c>
      <c r="F398" s="37">
        <v>2</v>
      </c>
      <c r="G398" s="37">
        <f t="shared" si="19"/>
        <v>16</v>
      </c>
      <c r="H398" s="37">
        <v>5.46</v>
      </c>
      <c r="I398" s="37">
        <f t="shared" si="20"/>
        <v>43.68</v>
      </c>
      <c r="J398" s="37" t="s">
        <v>192</v>
      </c>
    </row>
    <row r="399" spans="1:10" ht="15">
      <c r="A399" s="37">
        <f t="shared" si="18"/>
        <v>398</v>
      </c>
      <c r="B399" s="37">
        <v>13</v>
      </c>
      <c r="C399" s="79" t="s">
        <v>170</v>
      </c>
      <c r="D399" s="37" t="s">
        <v>92</v>
      </c>
      <c r="E399" s="37" t="s">
        <v>26</v>
      </c>
      <c r="F399" s="37">
        <v>2</v>
      </c>
      <c r="G399" s="37">
        <f t="shared" si="19"/>
        <v>16</v>
      </c>
      <c r="H399" s="37">
        <v>5.5</v>
      </c>
      <c r="I399" s="37">
        <f t="shared" si="20"/>
        <v>44</v>
      </c>
      <c r="J399" s="37" t="s">
        <v>192</v>
      </c>
    </row>
    <row r="400" spans="1:10" ht="15">
      <c r="A400" s="37">
        <f t="shared" si="18"/>
        <v>399</v>
      </c>
      <c r="B400" s="37">
        <v>14</v>
      </c>
      <c r="C400" s="79" t="s">
        <v>171</v>
      </c>
      <c r="D400" s="37" t="s">
        <v>66</v>
      </c>
      <c r="E400" s="37" t="s">
        <v>187</v>
      </c>
      <c r="F400" s="37">
        <v>15</v>
      </c>
      <c r="G400" s="37">
        <f t="shared" si="19"/>
        <v>120</v>
      </c>
      <c r="H400" s="37">
        <v>0.02</v>
      </c>
      <c r="I400" s="37">
        <f t="shared" si="20"/>
        <v>0.16</v>
      </c>
      <c r="J400" s="37" t="s">
        <v>192</v>
      </c>
    </row>
    <row r="401" spans="1:10" ht="15">
      <c r="A401" s="37">
        <f t="shared" si="18"/>
        <v>400</v>
      </c>
      <c r="B401" s="37">
        <v>14</v>
      </c>
      <c r="C401" s="79" t="s">
        <v>171</v>
      </c>
      <c r="D401" s="37" t="s">
        <v>66</v>
      </c>
      <c r="E401" s="37" t="s">
        <v>18</v>
      </c>
      <c r="F401" s="37">
        <v>80</v>
      </c>
      <c r="G401" s="37">
        <f t="shared" si="19"/>
        <v>640</v>
      </c>
      <c r="H401" s="37">
        <v>248</v>
      </c>
      <c r="I401" s="37">
        <f t="shared" si="20"/>
        <v>1984</v>
      </c>
      <c r="J401" s="37" t="s">
        <v>192</v>
      </c>
    </row>
    <row r="402" spans="1:10" ht="15">
      <c r="A402" s="37">
        <f t="shared" si="18"/>
        <v>401</v>
      </c>
      <c r="B402" s="37">
        <v>14</v>
      </c>
      <c r="C402" s="79" t="s">
        <v>171</v>
      </c>
      <c r="D402" s="37" t="s">
        <v>66</v>
      </c>
      <c r="E402" s="37" t="s">
        <v>41</v>
      </c>
      <c r="F402" s="37">
        <v>30</v>
      </c>
      <c r="G402" s="37">
        <f t="shared" si="19"/>
        <v>240</v>
      </c>
      <c r="H402" s="37">
        <v>126.3</v>
      </c>
      <c r="I402" s="37">
        <f t="shared" si="20"/>
        <v>1010.4</v>
      </c>
      <c r="J402" s="37" t="s">
        <v>192</v>
      </c>
    </row>
    <row r="403" spans="1:10" ht="15">
      <c r="A403" s="37">
        <f t="shared" si="18"/>
        <v>402</v>
      </c>
      <c r="B403" s="37">
        <v>14</v>
      </c>
      <c r="C403" s="79" t="s">
        <v>171</v>
      </c>
      <c r="D403" s="37" t="s">
        <v>66</v>
      </c>
      <c r="E403" s="37" t="s">
        <v>60</v>
      </c>
      <c r="F403" s="37">
        <v>20</v>
      </c>
      <c r="G403" s="37">
        <f t="shared" si="19"/>
        <v>160</v>
      </c>
      <c r="H403" s="37">
        <v>81</v>
      </c>
      <c r="I403" s="37">
        <f t="shared" si="20"/>
        <v>648</v>
      </c>
      <c r="J403" s="37" t="s">
        <v>192</v>
      </c>
    </row>
    <row r="404" spans="1:10" ht="15">
      <c r="A404" s="37">
        <f t="shared" si="18"/>
        <v>403</v>
      </c>
      <c r="B404" s="37">
        <v>14</v>
      </c>
      <c r="C404" s="79" t="s">
        <v>171</v>
      </c>
      <c r="D404" s="37" t="s">
        <v>66</v>
      </c>
      <c r="E404" s="37" t="s">
        <v>59</v>
      </c>
      <c r="F404" s="37">
        <v>25</v>
      </c>
      <c r="G404" s="37">
        <f t="shared" si="19"/>
        <v>200</v>
      </c>
      <c r="H404" s="37">
        <v>83.25</v>
      </c>
      <c r="I404" s="37">
        <f t="shared" si="20"/>
        <v>666</v>
      </c>
      <c r="J404" s="37" t="s">
        <v>192</v>
      </c>
    </row>
    <row r="405" spans="1:10" ht="15">
      <c r="A405" s="37">
        <f t="shared" si="18"/>
        <v>404</v>
      </c>
      <c r="B405" s="37">
        <v>14</v>
      </c>
      <c r="C405" s="79" t="s">
        <v>171</v>
      </c>
      <c r="D405" s="37" t="s">
        <v>66</v>
      </c>
      <c r="E405" s="37" t="s">
        <v>68</v>
      </c>
      <c r="F405" s="37">
        <v>25</v>
      </c>
      <c r="G405" s="37">
        <f t="shared" si="19"/>
        <v>200</v>
      </c>
      <c r="H405" s="37">
        <v>94.25</v>
      </c>
      <c r="I405" s="37">
        <f t="shared" si="20"/>
        <v>754</v>
      </c>
      <c r="J405" s="37" t="s">
        <v>192</v>
      </c>
    </row>
    <row r="406" spans="1:10" ht="15">
      <c r="A406" s="37">
        <f t="shared" si="18"/>
        <v>405</v>
      </c>
      <c r="B406" s="37">
        <v>14</v>
      </c>
      <c r="C406" s="79" t="s">
        <v>171</v>
      </c>
      <c r="D406" s="37" t="s">
        <v>69</v>
      </c>
      <c r="E406" s="37" t="s">
        <v>43</v>
      </c>
      <c r="F406" s="37">
        <v>30</v>
      </c>
      <c r="G406" s="37">
        <f t="shared" si="19"/>
        <v>240</v>
      </c>
      <c r="H406" s="37">
        <v>126.3</v>
      </c>
      <c r="I406" s="37">
        <f t="shared" si="20"/>
        <v>1010.4</v>
      </c>
      <c r="J406" s="37" t="s">
        <v>192</v>
      </c>
    </row>
    <row r="407" spans="1:10" ht="15">
      <c r="A407" s="37">
        <f t="shared" si="18"/>
        <v>406</v>
      </c>
      <c r="B407" s="37">
        <v>14</v>
      </c>
      <c r="C407" s="79" t="s">
        <v>171</v>
      </c>
      <c r="D407" s="37" t="s">
        <v>69</v>
      </c>
      <c r="E407" s="37" t="s">
        <v>38</v>
      </c>
      <c r="F407" s="37">
        <v>30</v>
      </c>
      <c r="G407" s="37">
        <f t="shared" si="19"/>
        <v>240</v>
      </c>
      <c r="H407" s="37">
        <v>126</v>
      </c>
      <c r="I407" s="37">
        <f t="shared" si="20"/>
        <v>1008</v>
      </c>
      <c r="J407" s="37" t="s">
        <v>192</v>
      </c>
    </row>
    <row r="408" spans="1:10" ht="15">
      <c r="A408" s="37">
        <f t="shared" si="18"/>
        <v>407</v>
      </c>
      <c r="B408" s="37">
        <v>14</v>
      </c>
      <c r="C408" s="79" t="s">
        <v>171</v>
      </c>
      <c r="D408" s="37" t="s">
        <v>69</v>
      </c>
      <c r="E408" s="37" t="s">
        <v>78</v>
      </c>
      <c r="F408" s="37">
        <v>37</v>
      </c>
      <c r="G408" s="37">
        <f t="shared" si="19"/>
        <v>296</v>
      </c>
      <c r="H408" s="37">
        <v>105.08</v>
      </c>
      <c r="I408" s="37">
        <f t="shared" si="20"/>
        <v>840.64</v>
      </c>
      <c r="J408" s="37" t="s">
        <v>192</v>
      </c>
    </row>
    <row r="409" spans="1:10" ht="15">
      <c r="A409" s="37">
        <f t="shared" si="18"/>
        <v>408</v>
      </c>
      <c r="B409" s="37">
        <v>14</v>
      </c>
      <c r="C409" s="79" t="s">
        <v>171</v>
      </c>
      <c r="D409" s="37" t="s">
        <v>69</v>
      </c>
      <c r="E409" s="37" t="s">
        <v>60</v>
      </c>
      <c r="F409" s="37">
        <v>20</v>
      </c>
      <c r="G409" s="37">
        <f t="shared" si="19"/>
        <v>160</v>
      </c>
      <c r="H409" s="37">
        <v>81</v>
      </c>
      <c r="I409" s="37">
        <f t="shared" si="20"/>
        <v>648</v>
      </c>
      <c r="J409" s="37" t="s">
        <v>192</v>
      </c>
    </row>
    <row r="410" spans="1:10" ht="15">
      <c r="A410" s="37">
        <f t="shared" si="18"/>
        <v>409</v>
      </c>
      <c r="B410" s="37">
        <v>14</v>
      </c>
      <c r="C410" s="79" t="s">
        <v>171</v>
      </c>
      <c r="D410" s="37" t="s">
        <v>69</v>
      </c>
      <c r="E410" s="37" t="s">
        <v>90</v>
      </c>
      <c r="F410" s="37">
        <v>30</v>
      </c>
      <c r="G410" s="37">
        <f t="shared" si="19"/>
        <v>240</v>
      </c>
      <c r="H410" s="37">
        <v>94.5</v>
      </c>
      <c r="I410" s="37">
        <f t="shared" si="20"/>
        <v>756</v>
      </c>
      <c r="J410" s="37" t="s">
        <v>192</v>
      </c>
    </row>
    <row r="411" spans="1:10" ht="15">
      <c r="A411" s="37">
        <f t="shared" si="18"/>
        <v>410</v>
      </c>
      <c r="B411" s="37">
        <v>14</v>
      </c>
      <c r="C411" s="79" t="s">
        <v>171</v>
      </c>
      <c r="D411" s="37" t="s">
        <v>69</v>
      </c>
      <c r="E411" s="37" t="s">
        <v>53</v>
      </c>
      <c r="F411" s="37">
        <v>2</v>
      </c>
      <c r="G411" s="37">
        <f t="shared" si="19"/>
        <v>16</v>
      </c>
      <c r="H411" s="37">
        <v>0.02</v>
      </c>
      <c r="I411" s="37">
        <f t="shared" si="20"/>
        <v>0.16</v>
      </c>
      <c r="J411" s="37" t="s">
        <v>192</v>
      </c>
    </row>
    <row r="412" spans="1:10" ht="15">
      <c r="A412" s="37">
        <f t="shared" si="18"/>
        <v>411</v>
      </c>
      <c r="B412" s="37">
        <v>14</v>
      </c>
      <c r="C412" s="79" t="s">
        <v>171</v>
      </c>
      <c r="D412" s="37" t="s">
        <v>100</v>
      </c>
      <c r="E412" s="37" t="s">
        <v>47</v>
      </c>
      <c r="F412" s="37">
        <v>35</v>
      </c>
      <c r="G412" s="37">
        <f t="shared" si="19"/>
        <v>280</v>
      </c>
      <c r="H412" s="37">
        <v>91</v>
      </c>
      <c r="I412" s="37">
        <f t="shared" si="20"/>
        <v>728</v>
      </c>
      <c r="J412" s="37" t="s">
        <v>192</v>
      </c>
    </row>
    <row r="413" spans="1:10" ht="15">
      <c r="A413" s="37">
        <f t="shared" si="18"/>
        <v>412</v>
      </c>
      <c r="B413" s="37">
        <v>14</v>
      </c>
      <c r="C413" s="79" t="s">
        <v>171</v>
      </c>
      <c r="D413" s="37" t="s">
        <v>100</v>
      </c>
      <c r="E413" s="37" t="s">
        <v>50</v>
      </c>
      <c r="F413" s="37">
        <v>40</v>
      </c>
      <c r="G413" s="37">
        <f t="shared" si="19"/>
        <v>320</v>
      </c>
      <c r="H413" s="37">
        <v>219.2</v>
      </c>
      <c r="I413" s="37">
        <f t="shared" si="20"/>
        <v>1753.6</v>
      </c>
      <c r="J413" s="37" t="s">
        <v>192</v>
      </c>
    </row>
    <row r="414" spans="1:10" ht="15">
      <c r="A414" s="37">
        <f t="shared" si="18"/>
        <v>413</v>
      </c>
      <c r="B414" s="37">
        <v>14</v>
      </c>
      <c r="C414" s="79" t="s">
        <v>171</v>
      </c>
      <c r="D414" s="37" t="s">
        <v>92</v>
      </c>
      <c r="E414" s="37" t="s">
        <v>31</v>
      </c>
      <c r="F414" s="37">
        <v>2</v>
      </c>
      <c r="G414" s="37">
        <f t="shared" si="19"/>
        <v>16</v>
      </c>
      <c r="H414" s="37">
        <v>7.04</v>
      </c>
      <c r="I414" s="37">
        <f t="shared" si="20"/>
        <v>56.32</v>
      </c>
      <c r="J414" s="37" t="s">
        <v>192</v>
      </c>
    </row>
    <row r="415" spans="1:10" ht="15">
      <c r="A415" s="37">
        <f t="shared" si="18"/>
        <v>414</v>
      </c>
      <c r="B415" s="37">
        <v>14</v>
      </c>
      <c r="C415" s="79" t="s">
        <v>171</v>
      </c>
      <c r="D415" s="37" t="s">
        <v>92</v>
      </c>
      <c r="E415" s="37" t="s">
        <v>186</v>
      </c>
      <c r="F415" s="37">
        <v>5</v>
      </c>
      <c r="G415" s="37">
        <f t="shared" si="19"/>
        <v>40</v>
      </c>
      <c r="H415" s="37">
        <v>0</v>
      </c>
      <c r="I415" s="37">
        <f t="shared" si="20"/>
        <v>0</v>
      </c>
      <c r="J415" s="37" t="s">
        <v>192</v>
      </c>
    </row>
    <row r="416" spans="1:10" ht="15">
      <c r="A416" s="37">
        <f t="shared" si="18"/>
        <v>415</v>
      </c>
      <c r="B416" s="37">
        <v>14</v>
      </c>
      <c r="C416" s="79" t="s">
        <v>171</v>
      </c>
      <c r="D416" s="37" t="s">
        <v>92</v>
      </c>
      <c r="E416" s="37" t="s">
        <v>41</v>
      </c>
      <c r="F416" s="37">
        <v>30</v>
      </c>
      <c r="G416" s="37">
        <f t="shared" si="19"/>
        <v>240</v>
      </c>
      <c r="H416" s="37">
        <v>126.3</v>
      </c>
      <c r="I416" s="37">
        <f t="shared" si="20"/>
        <v>1010.4</v>
      </c>
      <c r="J416" s="37" t="s">
        <v>192</v>
      </c>
    </row>
    <row r="417" spans="1:10" ht="15">
      <c r="A417" s="37">
        <f t="shared" si="18"/>
        <v>416</v>
      </c>
      <c r="B417" s="37">
        <v>14</v>
      </c>
      <c r="C417" s="79" t="s">
        <v>171</v>
      </c>
      <c r="D417" s="37" t="s">
        <v>92</v>
      </c>
      <c r="E417" s="37" t="s">
        <v>39</v>
      </c>
      <c r="F417" s="37">
        <v>30</v>
      </c>
      <c r="G417" s="37">
        <f t="shared" si="19"/>
        <v>240</v>
      </c>
      <c r="H417" s="37">
        <v>225</v>
      </c>
      <c r="I417" s="37">
        <f t="shared" si="20"/>
        <v>1800</v>
      </c>
      <c r="J417" s="37" t="s">
        <v>192</v>
      </c>
    </row>
    <row r="418" spans="1:10" ht="15">
      <c r="A418" s="37">
        <f t="shared" si="18"/>
        <v>417</v>
      </c>
      <c r="B418" s="37">
        <v>14</v>
      </c>
      <c r="C418" s="79" t="s">
        <v>171</v>
      </c>
      <c r="D418" s="37" t="s">
        <v>92</v>
      </c>
      <c r="E418" s="37" t="s">
        <v>60</v>
      </c>
      <c r="F418" s="37">
        <v>20</v>
      </c>
      <c r="G418" s="37">
        <f t="shared" si="19"/>
        <v>160</v>
      </c>
      <c r="H418" s="37">
        <v>81</v>
      </c>
      <c r="I418" s="37">
        <f t="shared" si="20"/>
        <v>648</v>
      </c>
      <c r="J418" s="37" t="s">
        <v>192</v>
      </c>
    </row>
    <row r="419" spans="1:10" ht="15">
      <c r="A419" s="37">
        <f aca="true" t="shared" si="21" ref="A419:A482">A418+1</f>
        <v>418</v>
      </c>
      <c r="B419" s="37">
        <v>14</v>
      </c>
      <c r="C419" s="79" t="s">
        <v>171</v>
      </c>
      <c r="D419" s="37" t="s">
        <v>92</v>
      </c>
      <c r="E419" s="37" t="s">
        <v>51</v>
      </c>
      <c r="F419" s="37">
        <v>3</v>
      </c>
      <c r="G419" s="37">
        <f t="shared" si="19"/>
        <v>24</v>
      </c>
      <c r="H419" s="37">
        <v>0</v>
      </c>
      <c r="I419" s="37">
        <f t="shared" si="20"/>
        <v>0</v>
      </c>
      <c r="J419" s="37" t="s">
        <v>192</v>
      </c>
    </row>
    <row r="420" spans="1:10" ht="15">
      <c r="A420" s="37">
        <f t="shared" si="21"/>
        <v>419</v>
      </c>
      <c r="B420" s="37">
        <v>14</v>
      </c>
      <c r="C420" s="79" t="s">
        <v>171</v>
      </c>
      <c r="D420" s="37" t="s">
        <v>92</v>
      </c>
      <c r="E420" s="37" t="s">
        <v>90</v>
      </c>
      <c r="F420" s="37">
        <v>30</v>
      </c>
      <c r="G420" s="37">
        <f t="shared" si="19"/>
        <v>240</v>
      </c>
      <c r="H420" s="37">
        <v>94.5</v>
      </c>
      <c r="I420" s="37">
        <f t="shared" si="20"/>
        <v>756</v>
      </c>
      <c r="J420" s="37" t="s">
        <v>192</v>
      </c>
    </row>
    <row r="421" spans="1:10" ht="15">
      <c r="A421" s="37">
        <f t="shared" si="21"/>
        <v>420</v>
      </c>
      <c r="B421" s="37">
        <v>14</v>
      </c>
      <c r="C421" s="79" t="s">
        <v>171</v>
      </c>
      <c r="D421" s="37" t="s">
        <v>92</v>
      </c>
      <c r="E421" s="37" t="s">
        <v>174</v>
      </c>
      <c r="F421" s="37">
        <v>30</v>
      </c>
      <c r="G421" s="37">
        <f t="shared" si="19"/>
        <v>240</v>
      </c>
      <c r="H421" s="37">
        <v>0</v>
      </c>
      <c r="I421" s="37">
        <f t="shared" si="20"/>
        <v>0</v>
      </c>
      <c r="J421" s="37" t="s">
        <v>192</v>
      </c>
    </row>
    <row r="422" spans="1:10" ht="15">
      <c r="A422" s="37">
        <f t="shared" si="21"/>
        <v>421</v>
      </c>
      <c r="B422" s="37">
        <v>14</v>
      </c>
      <c r="C422" s="79" t="s">
        <v>171</v>
      </c>
      <c r="D422" s="37" t="s">
        <v>92</v>
      </c>
      <c r="E422" s="37" t="s">
        <v>25</v>
      </c>
      <c r="F422" s="37">
        <v>20</v>
      </c>
      <c r="G422" s="37">
        <f t="shared" si="19"/>
        <v>160</v>
      </c>
      <c r="H422" s="37">
        <v>59.6</v>
      </c>
      <c r="I422" s="37">
        <f t="shared" si="20"/>
        <v>476.8</v>
      </c>
      <c r="J422" s="37" t="s">
        <v>192</v>
      </c>
    </row>
    <row r="423" spans="1:10" ht="15">
      <c r="A423" s="37">
        <f t="shared" si="21"/>
        <v>422</v>
      </c>
      <c r="B423" s="37">
        <v>14</v>
      </c>
      <c r="C423" s="79" t="s">
        <v>171</v>
      </c>
      <c r="D423" s="37" t="s">
        <v>92</v>
      </c>
      <c r="E423" s="37" t="s">
        <v>28</v>
      </c>
      <c r="F423" s="37">
        <v>2</v>
      </c>
      <c r="G423" s="37">
        <f t="shared" si="19"/>
        <v>16</v>
      </c>
      <c r="H423" s="37">
        <v>5.46</v>
      </c>
      <c r="I423" s="37">
        <f t="shared" si="20"/>
        <v>43.68</v>
      </c>
      <c r="J423" s="37" t="s">
        <v>192</v>
      </c>
    </row>
    <row r="424" spans="1:10" ht="15">
      <c r="A424" s="37">
        <f t="shared" si="21"/>
        <v>423</v>
      </c>
      <c r="B424" s="37">
        <v>14</v>
      </c>
      <c r="C424" s="79" t="s">
        <v>171</v>
      </c>
      <c r="D424" s="37" t="s">
        <v>92</v>
      </c>
      <c r="E424" s="37" t="s">
        <v>26</v>
      </c>
      <c r="F424" s="37">
        <v>2</v>
      </c>
      <c r="G424" s="37">
        <f t="shared" si="19"/>
        <v>16</v>
      </c>
      <c r="H424" s="37">
        <v>5.5</v>
      </c>
      <c r="I424" s="37">
        <f t="shared" si="20"/>
        <v>44</v>
      </c>
      <c r="J424" s="37" t="s">
        <v>192</v>
      </c>
    </row>
    <row r="425" spans="1:10" ht="15">
      <c r="A425" s="37">
        <f t="shared" si="21"/>
        <v>424</v>
      </c>
      <c r="B425" s="37">
        <v>14</v>
      </c>
      <c r="C425" s="79" t="s">
        <v>171</v>
      </c>
      <c r="D425" s="37" t="s">
        <v>92</v>
      </c>
      <c r="E425" s="37" t="s">
        <v>33</v>
      </c>
      <c r="F425" s="37">
        <v>5</v>
      </c>
      <c r="G425" s="37">
        <f t="shared" si="19"/>
        <v>40</v>
      </c>
      <c r="H425" s="37">
        <v>14</v>
      </c>
      <c r="I425" s="37">
        <f t="shared" si="20"/>
        <v>112</v>
      </c>
      <c r="J425" s="37" t="s">
        <v>192</v>
      </c>
    </row>
    <row r="426" spans="1:10" ht="15">
      <c r="A426" s="37">
        <f t="shared" si="21"/>
        <v>425</v>
      </c>
      <c r="B426" s="37">
        <v>14</v>
      </c>
      <c r="C426" s="79" t="s">
        <v>171</v>
      </c>
      <c r="D426" s="37" t="s">
        <v>92</v>
      </c>
      <c r="E426" s="37" t="s">
        <v>53</v>
      </c>
      <c r="F426" s="37">
        <v>2</v>
      </c>
      <c r="G426" s="37">
        <f t="shared" si="19"/>
        <v>16</v>
      </c>
      <c r="H426" s="37">
        <v>0.02</v>
      </c>
      <c r="I426" s="37">
        <f t="shared" si="20"/>
        <v>0.16</v>
      </c>
      <c r="J426" s="37" t="s">
        <v>192</v>
      </c>
    </row>
    <row r="427" spans="1:10" ht="15">
      <c r="A427" s="37">
        <f t="shared" si="21"/>
        <v>426</v>
      </c>
      <c r="B427" s="37">
        <v>15</v>
      </c>
      <c r="C427" s="79" t="s">
        <v>175</v>
      </c>
      <c r="D427" s="37" t="s">
        <v>66</v>
      </c>
      <c r="E427" s="37" t="s">
        <v>105</v>
      </c>
      <c r="F427" s="37">
        <v>35</v>
      </c>
      <c r="G427" s="37">
        <f t="shared" si="19"/>
        <v>280</v>
      </c>
      <c r="H427" s="37">
        <v>123.2</v>
      </c>
      <c r="I427" s="37">
        <f t="shared" si="20"/>
        <v>985.6</v>
      </c>
      <c r="J427" s="37" t="s">
        <v>192</v>
      </c>
    </row>
    <row r="428" spans="1:10" ht="15">
      <c r="A428" s="37">
        <f t="shared" si="21"/>
        <v>427</v>
      </c>
      <c r="B428" s="37">
        <v>15</v>
      </c>
      <c r="C428" s="79" t="s">
        <v>175</v>
      </c>
      <c r="D428" s="37" t="s">
        <v>66</v>
      </c>
      <c r="E428" s="37" t="s">
        <v>64</v>
      </c>
      <c r="F428" s="37">
        <v>20</v>
      </c>
      <c r="G428" s="37">
        <f t="shared" si="19"/>
        <v>160</v>
      </c>
      <c r="H428" s="37">
        <v>22.4</v>
      </c>
      <c r="I428" s="37">
        <f t="shared" si="20"/>
        <v>179.2</v>
      </c>
      <c r="J428" s="37" t="s">
        <v>192</v>
      </c>
    </row>
    <row r="429" spans="1:10" ht="15">
      <c r="A429" s="37">
        <f t="shared" si="21"/>
        <v>428</v>
      </c>
      <c r="B429" s="37">
        <v>15</v>
      </c>
      <c r="C429" s="79" t="s">
        <v>175</v>
      </c>
      <c r="D429" s="37" t="s">
        <v>66</v>
      </c>
      <c r="E429" s="37" t="s">
        <v>172</v>
      </c>
      <c r="F429" s="37">
        <v>80</v>
      </c>
      <c r="G429" s="37">
        <f t="shared" si="19"/>
        <v>640</v>
      </c>
      <c r="H429" s="37">
        <v>0</v>
      </c>
      <c r="I429" s="37">
        <f t="shared" si="20"/>
        <v>0</v>
      </c>
      <c r="J429" s="37" t="s">
        <v>192</v>
      </c>
    </row>
    <row r="430" spans="1:10" ht="15">
      <c r="A430" s="37">
        <f t="shared" si="21"/>
        <v>429</v>
      </c>
      <c r="B430" s="37">
        <v>15</v>
      </c>
      <c r="C430" s="79" t="s">
        <v>175</v>
      </c>
      <c r="D430" s="37" t="s">
        <v>66</v>
      </c>
      <c r="E430" s="37" t="s">
        <v>60</v>
      </c>
      <c r="F430" s="37">
        <v>20</v>
      </c>
      <c r="G430" s="37">
        <f t="shared" si="19"/>
        <v>160</v>
      </c>
      <c r="H430" s="37">
        <v>81</v>
      </c>
      <c r="I430" s="37">
        <f t="shared" si="20"/>
        <v>648</v>
      </c>
      <c r="J430" s="37" t="s">
        <v>192</v>
      </c>
    </row>
    <row r="431" spans="1:10" ht="15">
      <c r="A431" s="37">
        <f t="shared" si="21"/>
        <v>430</v>
      </c>
      <c r="B431" s="37">
        <v>15</v>
      </c>
      <c r="C431" s="79" t="s">
        <v>175</v>
      </c>
      <c r="D431" s="37" t="s">
        <v>66</v>
      </c>
      <c r="E431" s="37" t="s">
        <v>51</v>
      </c>
      <c r="F431" s="37">
        <v>3</v>
      </c>
      <c r="G431" s="37">
        <f t="shared" si="19"/>
        <v>24</v>
      </c>
      <c r="H431" s="37">
        <v>0</v>
      </c>
      <c r="I431" s="37">
        <f t="shared" si="20"/>
        <v>0</v>
      </c>
      <c r="J431" s="37" t="s">
        <v>192</v>
      </c>
    </row>
    <row r="432" spans="1:10" ht="15">
      <c r="A432" s="37">
        <f t="shared" si="21"/>
        <v>431</v>
      </c>
      <c r="B432" s="37">
        <v>15</v>
      </c>
      <c r="C432" s="79" t="s">
        <v>175</v>
      </c>
      <c r="D432" s="37" t="s">
        <v>66</v>
      </c>
      <c r="E432" s="37" t="s">
        <v>68</v>
      </c>
      <c r="F432" s="37">
        <v>25</v>
      </c>
      <c r="G432" s="37">
        <f t="shared" si="19"/>
        <v>200</v>
      </c>
      <c r="H432" s="37">
        <v>94.25</v>
      </c>
      <c r="I432" s="37">
        <f t="shared" si="20"/>
        <v>754</v>
      </c>
      <c r="J432" s="37" t="s">
        <v>192</v>
      </c>
    </row>
    <row r="433" spans="1:10" ht="15">
      <c r="A433" s="37">
        <f t="shared" si="21"/>
        <v>432</v>
      </c>
      <c r="B433" s="37">
        <v>15</v>
      </c>
      <c r="C433" s="79" t="s">
        <v>175</v>
      </c>
      <c r="D433" s="37" t="s">
        <v>66</v>
      </c>
      <c r="E433" s="37" t="s">
        <v>174</v>
      </c>
      <c r="F433" s="37">
        <v>30</v>
      </c>
      <c r="G433" s="37">
        <f t="shared" si="19"/>
        <v>240</v>
      </c>
      <c r="H433" s="37">
        <v>0</v>
      </c>
      <c r="I433" s="37">
        <f t="shared" si="20"/>
        <v>0</v>
      </c>
      <c r="J433" s="37" t="s">
        <v>192</v>
      </c>
    </row>
    <row r="434" spans="1:10" ht="15">
      <c r="A434" s="37">
        <f t="shared" si="21"/>
        <v>433</v>
      </c>
      <c r="B434" s="37">
        <v>15</v>
      </c>
      <c r="C434" s="79" t="s">
        <v>175</v>
      </c>
      <c r="D434" s="37" t="s">
        <v>66</v>
      </c>
      <c r="E434" s="37" t="s">
        <v>20</v>
      </c>
      <c r="F434" s="37">
        <v>45</v>
      </c>
      <c r="G434" s="37">
        <f t="shared" si="19"/>
        <v>360</v>
      </c>
      <c r="H434" s="37">
        <v>45.45</v>
      </c>
      <c r="I434" s="37">
        <f t="shared" si="20"/>
        <v>363.6</v>
      </c>
      <c r="J434" s="37" t="s">
        <v>192</v>
      </c>
    </row>
    <row r="435" spans="1:10" ht="15">
      <c r="A435" s="37">
        <f t="shared" si="21"/>
        <v>434</v>
      </c>
      <c r="B435" s="37">
        <v>15</v>
      </c>
      <c r="C435" s="79" t="s">
        <v>175</v>
      </c>
      <c r="D435" s="37" t="s">
        <v>66</v>
      </c>
      <c r="E435" s="37" t="s">
        <v>53</v>
      </c>
      <c r="F435" s="37">
        <v>2</v>
      </c>
      <c r="G435" s="37">
        <f t="shared" si="19"/>
        <v>16</v>
      </c>
      <c r="H435" s="37">
        <v>0.02</v>
      </c>
      <c r="I435" s="37">
        <f t="shared" si="20"/>
        <v>0.16</v>
      </c>
      <c r="J435" s="37" t="s">
        <v>192</v>
      </c>
    </row>
    <row r="436" spans="1:10" ht="15">
      <c r="A436" s="37">
        <f t="shared" si="21"/>
        <v>435</v>
      </c>
      <c r="B436" s="37">
        <v>15</v>
      </c>
      <c r="C436" s="79" t="s">
        <v>175</v>
      </c>
      <c r="D436" s="37" t="s">
        <v>69</v>
      </c>
      <c r="E436" s="37" t="s">
        <v>38</v>
      </c>
      <c r="F436" s="37">
        <v>30</v>
      </c>
      <c r="G436" s="37">
        <f t="shared" si="19"/>
        <v>240</v>
      </c>
      <c r="H436" s="37">
        <v>126</v>
      </c>
      <c r="I436" s="37">
        <f t="shared" si="20"/>
        <v>1008</v>
      </c>
      <c r="J436" s="37" t="s">
        <v>192</v>
      </c>
    </row>
    <row r="437" spans="1:10" ht="15">
      <c r="A437" s="37">
        <f t="shared" si="21"/>
        <v>436</v>
      </c>
      <c r="B437" s="37">
        <v>15</v>
      </c>
      <c r="C437" s="79" t="s">
        <v>175</v>
      </c>
      <c r="D437" s="37" t="s">
        <v>69</v>
      </c>
      <c r="E437" s="37" t="s">
        <v>60</v>
      </c>
      <c r="F437" s="37">
        <v>20</v>
      </c>
      <c r="G437" s="37">
        <f t="shared" si="19"/>
        <v>160</v>
      </c>
      <c r="H437" s="37">
        <v>81</v>
      </c>
      <c r="I437" s="37">
        <f t="shared" si="20"/>
        <v>648</v>
      </c>
      <c r="J437" s="37" t="s">
        <v>192</v>
      </c>
    </row>
    <row r="438" spans="1:10" ht="15">
      <c r="A438" s="37">
        <f t="shared" si="21"/>
        <v>437</v>
      </c>
      <c r="B438" s="37">
        <v>15</v>
      </c>
      <c r="C438" s="79" t="s">
        <v>175</v>
      </c>
      <c r="D438" s="37" t="s">
        <v>69</v>
      </c>
      <c r="E438" s="37" t="s">
        <v>76</v>
      </c>
      <c r="F438" s="37">
        <v>22</v>
      </c>
      <c r="G438" s="37">
        <f t="shared" si="19"/>
        <v>176</v>
      </c>
      <c r="H438" s="37">
        <v>84.26</v>
      </c>
      <c r="I438" s="37">
        <f t="shared" si="20"/>
        <v>674.08</v>
      </c>
      <c r="J438" s="37" t="s">
        <v>192</v>
      </c>
    </row>
    <row r="439" spans="1:10" ht="15">
      <c r="A439" s="37">
        <f t="shared" si="21"/>
        <v>438</v>
      </c>
      <c r="B439" s="37">
        <v>15</v>
      </c>
      <c r="C439" s="79" t="s">
        <v>175</v>
      </c>
      <c r="D439" s="37" t="s">
        <v>69</v>
      </c>
      <c r="E439" s="37" t="s">
        <v>90</v>
      </c>
      <c r="F439" s="37">
        <v>30</v>
      </c>
      <c r="G439" s="37">
        <f t="shared" si="19"/>
        <v>240</v>
      </c>
      <c r="H439" s="37">
        <v>94.5</v>
      </c>
      <c r="I439" s="37">
        <f t="shared" si="20"/>
        <v>756</v>
      </c>
      <c r="J439" s="37" t="s">
        <v>192</v>
      </c>
    </row>
    <row r="440" spans="1:10" ht="15">
      <c r="A440" s="37">
        <f t="shared" si="21"/>
        <v>439</v>
      </c>
      <c r="B440" s="37">
        <v>15</v>
      </c>
      <c r="C440" s="79" t="s">
        <v>175</v>
      </c>
      <c r="D440" s="37" t="s">
        <v>69</v>
      </c>
      <c r="E440" s="37" t="s">
        <v>45</v>
      </c>
      <c r="F440" s="37">
        <v>30</v>
      </c>
      <c r="G440" s="37">
        <f t="shared" si="19"/>
        <v>240</v>
      </c>
      <c r="H440" s="37">
        <v>126.3</v>
      </c>
      <c r="I440" s="37">
        <f t="shared" si="20"/>
        <v>1010.4</v>
      </c>
      <c r="J440" s="37" t="s">
        <v>192</v>
      </c>
    </row>
    <row r="441" spans="1:10" ht="15">
      <c r="A441" s="37">
        <f t="shared" si="21"/>
        <v>440</v>
      </c>
      <c r="B441" s="37">
        <v>15</v>
      </c>
      <c r="C441" s="79" t="s">
        <v>175</v>
      </c>
      <c r="D441" s="37" t="s">
        <v>69</v>
      </c>
      <c r="E441" s="37" t="s">
        <v>53</v>
      </c>
      <c r="F441" s="37">
        <v>2</v>
      </c>
      <c r="G441" s="37">
        <f t="shared" si="19"/>
        <v>16</v>
      </c>
      <c r="H441" s="37">
        <v>0.02</v>
      </c>
      <c r="I441" s="37">
        <f t="shared" si="20"/>
        <v>0.16</v>
      </c>
      <c r="J441" s="37" t="s">
        <v>192</v>
      </c>
    </row>
    <row r="442" spans="1:10" ht="15">
      <c r="A442" s="37">
        <f t="shared" si="21"/>
        <v>441</v>
      </c>
      <c r="B442" s="37">
        <v>15</v>
      </c>
      <c r="C442" s="79" t="s">
        <v>175</v>
      </c>
      <c r="D442" s="37" t="s">
        <v>100</v>
      </c>
      <c r="E442" s="37" t="s">
        <v>105</v>
      </c>
      <c r="F442" s="37">
        <v>35</v>
      </c>
      <c r="G442" s="37">
        <f t="shared" si="19"/>
        <v>280</v>
      </c>
      <c r="H442" s="37">
        <v>123.2</v>
      </c>
      <c r="I442" s="37">
        <f t="shared" si="20"/>
        <v>985.6</v>
      </c>
      <c r="J442" s="37" t="s">
        <v>192</v>
      </c>
    </row>
    <row r="443" spans="1:10" ht="15">
      <c r="A443" s="37">
        <f t="shared" si="21"/>
        <v>442</v>
      </c>
      <c r="B443" s="37">
        <v>15</v>
      </c>
      <c r="C443" s="79" t="s">
        <v>175</v>
      </c>
      <c r="D443" s="37" t="s">
        <v>100</v>
      </c>
      <c r="E443" s="37" t="s">
        <v>50</v>
      </c>
      <c r="F443" s="37">
        <v>40</v>
      </c>
      <c r="G443" s="37">
        <f t="shared" si="19"/>
        <v>320</v>
      </c>
      <c r="H443" s="37">
        <v>219.2</v>
      </c>
      <c r="I443" s="37">
        <f t="shared" si="20"/>
        <v>1753.6</v>
      </c>
      <c r="J443" s="37" t="s">
        <v>192</v>
      </c>
    </row>
    <row r="444" spans="1:10" ht="15">
      <c r="A444" s="37">
        <f t="shared" si="21"/>
        <v>443</v>
      </c>
      <c r="B444" s="37">
        <v>15</v>
      </c>
      <c r="C444" s="79" t="s">
        <v>175</v>
      </c>
      <c r="D444" s="37" t="s">
        <v>92</v>
      </c>
      <c r="E444" s="37" t="s">
        <v>31</v>
      </c>
      <c r="F444" s="37">
        <v>2</v>
      </c>
      <c r="G444" s="37">
        <f t="shared" si="19"/>
        <v>16</v>
      </c>
      <c r="H444" s="37">
        <v>7.04</v>
      </c>
      <c r="I444" s="37">
        <f t="shared" si="20"/>
        <v>56.32</v>
      </c>
      <c r="J444" s="37" t="s">
        <v>192</v>
      </c>
    </row>
    <row r="445" spans="1:10" ht="15">
      <c r="A445" s="37">
        <f t="shared" si="21"/>
        <v>444</v>
      </c>
      <c r="B445" s="37">
        <v>15</v>
      </c>
      <c r="C445" s="79" t="s">
        <v>175</v>
      </c>
      <c r="D445" s="37" t="s">
        <v>92</v>
      </c>
      <c r="E445" s="37" t="s">
        <v>189</v>
      </c>
      <c r="F445" s="37">
        <v>15</v>
      </c>
      <c r="G445" s="37">
        <f t="shared" si="19"/>
        <v>120</v>
      </c>
      <c r="H445" s="37">
        <v>0.02</v>
      </c>
      <c r="I445" s="37">
        <f t="shared" si="20"/>
        <v>0.16</v>
      </c>
      <c r="J445" s="37" t="s">
        <v>192</v>
      </c>
    </row>
    <row r="446" spans="1:10" ht="15">
      <c r="A446" s="37">
        <f t="shared" si="21"/>
        <v>445</v>
      </c>
      <c r="B446" s="37">
        <v>15</v>
      </c>
      <c r="C446" s="79" t="s">
        <v>175</v>
      </c>
      <c r="D446" s="37" t="s">
        <v>92</v>
      </c>
      <c r="E446" s="37" t="s">
        <v>30</v>
      </c>
      <c r="F446" s="37">
        <v>20</v>
      </c>
      <c r="G446" s="37">
        <f t="shared" si="19"/>
        <v>160</v>
      </c>
      <c r="H446" s="37">
        <v>64</v>
      </c>
      <c r="I446" s="37">
        <f t="shared" si="20"/>
        <v>512</v>
      </c>
      <c r="J446" s="37" t="s">
        <v>192</v>
      </c>
    </row>
    <row r="447" spans="1:10" ht="15">
      <c r="A447" s="37">
        <f t="shared" si="21"/>
        <v>446</v>
      </c>
      <c r="B447" s="37">
        <v>15</v>
      </c>
      <c r="C447" s="79" t="s">
        <v>175</v>
      </c>
      <c r="D447" s="37" t="s">
        <v>92</v>
      </c>
      <c r="E447" s="37" t="s">
        <v>186</v>
      </c>
      <c r="F447" s="37">
        <v>5</v>
      </c>
      <c r="G447" s="37">
        <f t="shared" si="19"/>
        <v>40</v>
      </c>
      <c r="H447" s="37">
        <v>0</v>
      </c>
      <c r="I447" s="37">
        <f t="shared" si="20"/>
        <v>0</v>
      </c>
      <c r="J447" s="37" t="s">
        <v>192</v>
      </c>
    </row>
    <row r="448" spans="1:10" ht="15">
      <c r="A448" s="37">
        <f t="shared" si="21"/>
        <v>447</v>
      </c>
      <c r="B448" s="37">
        <v>15</v>
      </c>
      <c r="C448" s="79" t="s">
        <v>175</v>
      </c>
      <c r="D448" s="37" t="s">
        <v>92</v>
      </c>
      <c r="E448" s="37" t="s">
        <v>24</v>
      </c>
      <c r="F448" s="37">
        <v>23</v>
      </c>
      <c r="G448" s="37">
        <f t="shared" si="19"/>
        <v>184</v>
      </c>
      <c r="H448" s="37">
        <v>77.74</v>
      </c>
      <c r="I448" s="37">
        <f t="shared" si="20"/>
        <v>621.92</v>
      </c>
      <c r="J448" s="37" t="s">
        <v>192</v>
      </c>
    </row>
    <row r="449" spans="1:10" ht="15">
      <c r="A449" s="37">
        <f t="shared" si="21"/>
        <v>448</v>
      </c>
      <c r="B449" s="37">
        <v>15</v>
      </c>
      <c r="C449" s="79" t="s">
        <v>175</v>
      </c>
      <c r="D449" s="37" t="s">
        <v>92</v>
      </c>
      <c r="E449" s="37" t="s">
        <v>39</v>
      </c>
      <c r="F449" s="37">
        <v>30</v>
      </c>
      <c r="G449" s="37">
        <f t="shared" si="19"/>
        <v>240</v>
      </c>
      <c r="H449" s="37">
        <v>225</v>
      </c>
      <c r="I449" s="37">
        <f t="shared" si="20"/>
        <v>1800</v>
      </c>
      <c r="J449" s="37" t="s">
        <v>192</v>
      </c>
    </row>
    <row r="450" spans="1:10" ht="15">
      <c r="A450" s="37">
        <f t="shared" si="21"/>
        <v>449</v>
      </c>
      <c r="B450" s="37">
        <v>15</v>
      </c>
      <c r="C450" s="79" t="s">
        <v>175</v>
      </c>
      <c r="D450" s="37" t="s">
        <v>92</v>
      </c>
      <c r="E450" s="37" t="s">
        <v>60</v>
      </c>
      <c r="F450" s="37">
        <v>20</v>
      </c>
      <c r="G450" s="37">
        <f aca="true" t="shared" si="22" ref="G450:G513">F450*$M$3</f>
        <v>160</v>
      </c>
      <c r="H450" s="37">
        <v>81</v>
      </c>
      <c r="I450" s="37">
        <f aca="true" t="shared" si="23" ref="I450:I513">H450*$M$3</f>
        <v>648</v>
      </c>
      <c r="J450" s="37" t="s">
        <v>192</v>
      </c>
    </row>
    <row r="451" spans="1:10" ht="15">
      <c r="A451" s="37">
        <f t="shared" si="21"/>
        <v>450</v>
      </c>
      <c r="B451" s="37">
        <v>15</v>
      </c>
      <c r="C451" s="79" t="s">
        <v>175</v>
      </c>
      <c r="D451" s="37" t="s">
        <v>92</v>
      </c>
      <c r="E451" s="37" t="s">
        <v>51</v>
      </c>
      <c r="F451" s="37">
        <v>3</v>
      </c>
      <c r="G451" s="37">
        <f t="shared" si="22"/>
        <v>24</v>
      </c>
      <c r="H451" s="37">
        <v>0</v>
      </c>
      <c r="I451" s="37">
        <f t="shared" si="23"/>
        <v>0</v>
      </c>
      <c r="J451" s="37" t="s">
        <v>192</v>
      </c>
    </row>
    <row r="452" spans="1:10" ht="15">
      <c r="A452" s="37">
        <f t="shared" si="21"/>
        <v>451</v>
      </c>
      <c r="B452" s="37">
        <v>15</v>
      </c>
      <c r="C452" s="79" t="s">
        <v>175</v>
      </c>
      <c r="D452" s="37" t="s">
        <v>92</v>
      </c>
      <c r="E452" s="37" t="s">
        <v>90</v>
      </c>
      <c r="F452" s="37">
        <v>30</v>
      </c>
      <c r="G452" s="37">
        <f t="shared" si="22"/>
        <v>240</v>
      </c>
      <c r="H452" s="37">
        <v>94.5</v>
      </c>
      <c r="I452" s="37">
        <f t="shared" si="23"/>
        <v>756</v>
      </c>
      <c r="J452" s="37" t="s">
        <v>192</v>
      </c>
    </row>
    <row r="453" spans="1:10" ht="15">
      <c r="A453" s="37">
        <f t="shared" si="21"/>
        <v>452</v>
      </c>
      <c r="B453" s="37">
        <v>15</v>
      </c>
      <c r="C453" s="79" t="s">
        <v>175</v>
      </c>
      <c r="D453" s="37" t="s">
        <v>92</v>
      </c>
      <c r="E453" s="37" t="s">
        <v>45</v>
      </c>
      <c r="F453" s="37">
        <v>30</v>
      </c>
      <c r="G453" s="37">
        <f t="shared" si="22"/>
        <v>240</v>
      </c>
      <c r="H453" s="37">
        <v>126.3</v>
      </c>
      <c r="I453" s="37">
        <f t="shared" si="23"/>
        <v>1010.4</v>
      </c>
      <c r="J453" s="37" t="s">
        <v>192</v>
      </c>
    </row>
    <row r="454" spans="1:10" ht="15">
      <c r="A454" s="37">
        <f t="shared" si="21"/>
        <v>453</v>
      </c>
      <c r="B454" s="37">
        <v>15</v>
      </c>
      <c r="C454" s="79" t="s">
        <v>175</v>
      </c>
      <c r="D454" s="37" t="s">
        <v>92</v>
      </c>
      <c r="E454" s="37" t="s">
        <v>58</v>
      </c>
      <c r="F454" s="37">
        <v>15</v>
      </c>
      <c r="G454" s="37">
        <f t="shared" si="22"/>
        <v>120</v>
      </c>
      <c r="H454" s="37">
        <v>74.85</v>
      </c>
      <c r="I454" s="37">
        <f t="shared" si="23"/>
        <v>598.8</v>
      </c>
      <c r="J454" s="37" t="s">
        <v>192</v>
      </c>
    </row>
    <row r="455" spans="1:10" ht="15">
      <c r="A455" s="37">
        <f t="shared" si="21"/>
        <v>454</v>
      </c>
      <c r="B455" s="37">
        <v>15</v>
      </c>
      <c r="C455" s="79" t="s">
        <v>175</v>
      </c>
      <c r="D455" s="37" t="s">
        <v>92</v>
      </c>
      <c r="E455" s="37" t="s">
        <v>174</v>
      </c>
      <c r="F455" s="37">
        <v>30</v>
      </c>
      <c r="G455" s="37">
        <f t="shared" si="22"/>
        <v>240</v>
      </c>
      <c r="H455" s="37">
        <v>0</v>
      </c>
      <c r="I455" s="37">
        <f t="shared" si="23"/>
        <v>0</v>
      </c>
      <c r="J455" s="37" t="s">
        <v>192</v>
      </c>
    </row>
    <row r="456" spans="1:10" ht="15">
      <c r="A456" s="37">
        <f t="shared" si="21"/>
        <v>455</v>
      </c>
      <c r="B456" s="37">
        <v>15</v>
      </c>
      <c r="C456" s="79" t="s">
        <v>175</v>
      </c>
      <c r="D456" s="37" t="s">
        <v>92</v>
      </c>
      <c r="E456" s="37" t="s">
        <v>27</v>
      </c>
      <c r="F456" s="37">
        <v>10</v>
      </c>
      <c r="G456" s="37">
        <f t="shared" si="22"/>
        <v>80</v>
      </c>
      <c r="H456" s="37">
        <v>25</v>
      </c>
      <c r="I456" s="37">
        <f t="shared" si="23"/>
        <v>200</v>
      </c>
      <c r="J456" s="37" t="s">
        <v>192</v>
      </c>
    </row>
    <row r="457" spans="1:10" ht="15">
      <c r="A457" s="37">
        <f t="shared" si="21"/>
        <v>456</v>
      </c>
      <c r="B457" s="37">
        <v>15</v>
      </c>
      <c r="C457" s="79" t="s">
        <v>175</v>
      </c>
      <c r="D457" s="37" t="s">
        <v>92</v>
      </c>
      <c r="E457" s="37" t="s">
        <v>25</v>
      </c>
      <c r="F457" s="37">
        <v>20</v>
      </c>
      <c r="G457" s="37">
        <f t="shared" si="22"/>
        <v>160</v>
      </c>
      <c r="H457" s="37">
        <v>59.6</v>
      </c>
      <c r="I457" s="37">
        <f t="shared" si="23"/>
        <v>476.8</v>
      </c>
      <c r="J457" s="37" t="s">
        <v>192</v>
      </c>
    </row>
    <row r="458" spans="1:10" ht="15">
      <c r="A458" s="37">
        <f t="shared" si="21"/>
        <v>457</v>
      </c>
      <c r="B458" s="37">
        <v>15</v>
      </c>
      <c r="C458" s="79" t="s">
        <v>175</v>
      </c>
      <c r="D458" s="37" t="s">
        <v>92</v>
      </c>
      <c r="E458" s="37" t="s">
        <v>28</v>
      </c>
      <c r="F458" s="37">
        <v>2</v>
      </c>
      <c r="G458" s="37">
        <f t="shared" si="22"/>
        <v>16</v>
      </c>
      <c r="H458" s="37">
        <v>5.46</v>
      </c>
      <c r="I458" s="37">
        <f t="shared" si="23"/>
        <v>43.68</v>
      </c>
      <c r="J458" s="37" t="s">
        <v>192</v>
      </c>
    </row>
    <row r="459" spans="1:10" ht="15">
      <c r="A459" s="37">
        <f t="shared" si="21"/>
        <v>458</v>
      </c>
      <c r="B459" s="37">
        <v>15</v>
      </c>
      <c r="C459" s="79" t="s">
        <v>175</v>
      </c>
      <c r="D459" s="37" t="s">
        <v>92</v>
      </c>
      <c r="E459" s="37" t="s">
        <v>26</v>
      </c>
      <c r="F459" s="37">
        <v>2</v>
      </c>
      <c r="G459" s="37">
        <f t="shared" si="22"/>
        <v>16</v>
      </c>
      <c r="H459" s="37">
        <v>5.5</v>
      </c>
      <c r="I459" s="37">
        <f t="shared" si="23"/>
        <v>44</v>
      </c>
      <c r="J459" s="37" t="s">
        <v>192</v>
      </c>
    </row>
    <row r="460" spans="1:10" ht="15">
      <c r="A460" s="37">
        <f t="shared" si="21"/>
        <v>459</v>
      </c>
      <c r="B460" s="37">
        <v>16</v>
      </c>
      <c r="C460" s="79" t="s">
        <v>176</v>
      </c>
      <c r="D460" s="37" t="s">
        <v>66</v>
      </c>
      <c r="E460" s="37" t="s">
        <v>187</v>
      </c>
      <c r="F460" s="37">
        <v>15</v>
      </c>
      <c r="G460" s="37">
        <f t="shared" si="22"/>
        <v>120</v>
      </c>
      <c r="H460" s="37">
        <v>0.02</v>
      </c>
      <c r="I460" s="37">
        <f t="shared" si="23"/>
        <v>0.16</v>
      </c>
      <c r="J460" s="37" t="s">
        <v>192</v>
      </c>
    </row>
    <row r="461" spans="1:10" ht="15">
      <c r="A461" s="37">
        <f t="shared" si="21"/>
        <v>460</v>
      </c>
      <c r="B461" s="37">
        <v>16</v>
      </c>
      <c r="C461" s="79" t="s">
        <v>176</v>
      </c>
      <c r="D461" s="37" t="s">
        <v>66</v>
      </c>
      <c r="E461" s="37" t="s">
        <v>60</v>
      </c>
      <c r="F461" s="37">
        <v>20</v>
      </c>
      <c r="G461" s="37">
        <f t="shared" si="22"/>
        <v>160</v>
      </c>
      <c r="H461" s="37">
        <v>81</v>
      </c>
      <c r="I461" s="37">
        <f t="shared" si="23"/>
        <v>648</v>
      </c>
      <c r="J461" s="37" t="s">
        <v>192</v>
      </c>
    </row>
    <row r="462" spans="1:10" ht="15">
      <c r="A462" s="37">
        <f t="shared" si="21"/>
        <v>461</v>
      </c>
      <c r="B462" s="37">
        <v>16</v>
      </c>
      <c r="C462" s="79" t="s">
        <v>176</v>
      </c>
      <c r="D462" s="37" t="s">
        <v>66</v>
      </c>
      <c r="E462" s="37" t="s">
        <v>51</v>
      </c>
      <c r="F462" s="37">
        <v>3</v>
      </c>
      <c r="G462" s="37">
        <f t="shared" si="22"/>
        <v>24</v>
      </c>
      <c r="H462" s="37">
        <v>0</v>
      </c>
      <c r="I462" s="37">
        <f t="shared" si="23"/>
        <v>0</v>
      </c>
      <c r="J462" s="37" t="s">
        <v>192</v>
      </c>
    </row>
    <row r="463" spans="1:10" ht="15">
      <c r="A463" s="37">
        <f t="shared" si="21"/>
        <v>462</v>
      </c>
      <c r="B463" s="37">
        <v>16</v>
      </c>
      <c r="C463" s="79" t="s">
        <v>176</v>
      </c>
      <c r="D463" s="37" t="s">
        <v>66</v>
      </c>
      <c r="E463" s="37" t="s">
        <v>68</v>
      </c>
      <c r="F463" s="37">
        <v>25</v>
      </c>
      <c r="G463" s="37">
        <f t="shared" si="22"/>
        <v>200</v>
      </c>
      <c r="H463" s="37">
        <v>94.25</v>
      </c>
      <c r="I463" s="37">
        <f t="shared" si="23"/>
        <v>754</v>
      </c>
      <c r="J463" s="37" t="s">
        <v>192</v>
      </c>
    </row>
    <row r="464" spans="1:10" ht="15">
      <c r="A464" s="37">
        <f t="shared" si="21"/>
        <v>463</v>
      </c>
      <c r="B464" s="37">
        <v>16</v>
      </c>
      <c r="C464" s="79" t="s">
        <v>176</v>
      </c>
      <c r="D464" s="37" t="s">
        <v>66</v>
      </c>
      <c r="E464" s="37" t="s">
        <v>45</v>
      </c>
      <c r="F464" s="37">
        <v>30</v>
      </c>
      <c r="G464" s="37">
        <f t="shared" si="22"/>
        <v>240</v>
      </c>
      <c r="H464" s="37">
        <v>126.3</v>
      </c>
      <c r="I464" s="37">
        <f t="shared" si="23"/>
        <v>1010.4</v>
      </c>
      <c r="J464" s="37" t="s">
        <v>192</v>
      </c>
    </row>
    <row r="465" spans="1:10" ht="15">
      <c r="A465" s="37">
        <f t="shared" si="21"/>
        <v>464</v>
      </c>
      <c r="B465" s="37">
        <v>16</v>
      </c>
      <c r="C465" s="79" t="s">
        <v>176</v>
      </c>
      <c r="D465" s="37" t="s">
        <v>66</v>
      </c>
      <c r="E465" s="37" t="s">
        <v>20</v>
      </c>
      <c r="F465" s="37">
        <v>45</v>
      </c>
      <c r="G465" s="37">
        <f t="shared" si="22"/>
        <v>360</v>
      </c>
      <c r="H465" s="37">
        <v>45.45</v>
      </c>
      <c r="I465" s="37">
        <f t="shared" si="23"/>
        <v>363.6</v>
      </c>
      <c r="J465" s="37" t="s">
        <v>192</v>
      </c>
    </row>
    <row r="466" spans="1:10" ht="15">
      <c r="A466" s="37">
        <f t="shared" si="21"/>
        <v>465</v>
      </c>
      <c r="B466" s="37">
        <v>16</v>
      </c>
      <c r="C466" s="79" t="s">
        <v>176</v>
      </c>
      <c r="D466" s="37" t="s">
        <v>66</v>
      </c>
      <c r="E466" s="37" t="s">
        <v>173</v>
      </c>
      <c r="F466" s="37">
        <v>80</v>
      </c>
      <c r="G466" s="37">
        <f t="shared" si="22"/>
        <v>640</v>
      </c>
      <c r="H466" s="37">
        <v>0</v>
      </c>
      <c r="I466" s="37">
        <f t="shared" si="23"/>
        <v>0</v>
      </c>
      <c r="J466" s="37" t="s">
        <v>192</v>
      </c>
    </row>
    <row r="467" spans="1:10" ht="15">
      <c r="A467" s="37">
        <f t="shared" si="21"/>
        <v>466</v>
      </c>
      <c r="B467" s="37">
        <v>16</v>
      </c>
      <c r="C467" s="79" t="s">
        <v>176</v>
      </c>
      <c r="D467" s="37" t="s">
        <v>69</v>
      </c>
      <c r="E467" s="37" t="s">
        <v>38</v>
      </c>
      <c r="F467" s="37">
        <v>30</v>
      </c>
      <c r="G467" s="37">
        <f t="shared" si="22"/>
        <v>240</v>
      </c>
      <c r="H467" s="37">
        <v>126</v>
      </c>
      <c r="I467" s="37">
        <f t="shared" si="23"/>
        <v>1008</v>
      </c>
      <c r="J467" s="37" t="s">
        <v>192</v>
      </c>
    </row>
    <row r="468" spans="1:10" ht="15">
      <c r="A468" s="37">
        <f t="shared" si="21"/>
        <v>467</v>
      </c>
      <c r="B468" s="37">
        <v>16</v>
      </c>
      <c r="C468" s="79" t="s">
        <v>176</v>
      </c>
      <c r="D468" s="37" t="s">
        <v>69</v>
      </c>
      <c r="E468" s="37" t="s">
        <v>77</v>
      </c>
      <c r="F468" s="37">
        <v>60</v>
      </c>
      <c r="G468" s="37">
        <f t="shared" si="22"/>
        <v>480</v>
      </c>
      <c r="H468" s="37">
        <v>151.8</v>
      </c>
      <c r="I468" s="37">
        <f t="shared" si="23"/>
        <v>1214.4</v>
      </c>
      <c r="J468" s="37" t="s">
        <v>192</v>
      </c>
    </row>
    <row r="469" spans="1:10" ht="15">
      <c r="A469" s="37">
        <f t="shared" si="21"/>
        <v>468</v>
      </c>
      <c r="B469" s="37">
        <v>16</v>
      </c>
      <c r="C469" s="79" t="s">
        <v>176</v>
      </c>
      <c r="D469" s="37" t="s">
        <v>69</v>
      </c>
      <c r="E469" s="37" t="s">
        <v>42</v>
      </c>
      <c r="F469" s="37">
        <v>30</v>
      </c>
      <c r="G469" s="37">
        <f t="shared" si="22"/>
        <v>240</v>
      </c>
      <c r="H469" s="37">
        <v>126.3</v>
      </c>
      <c r="I469" s="37">
        <f t="shared" si="23"/>
        <v>1010.4</v>
      </c>
      <c r="J469" s="37" t="s">
        <v>192</v>
      </c>
    </row>
    <row r="470" spans="1:10" ht="15">
      <c r="A470" s="37">
        <f t="shared" si="21"/>
        <v>469</v>
      </c>
      <c r="B470" s="37">
        <v>16</v>
      </c>
      <c r="C470" s="79" t="s">
        <v>176</v>
      </c>
      <c r="D470" s="37" t="s">
        <v>69</v>
      </c>
      <c r="E470" s="37" t="s">
        <v>60</v>
      </c>
      <c r="F470" s="37">
        <v>20</v>
      </c>
      <c r="G470" s="37">
        <f t="shared" si="22"/>
        <v>160</v>
      </c>
      <c r="H470" s="37">
        <v>81</v>
      </c>
      <c r="I470" s="37">
        <f t="shared" si="23"/>
        <v>648</v>
      </c>
      <c r="J470" s="37" t="s">
        <v>192</v>
      </c>
    </row>
    <row r="471" spans="1:10" ht="15">
      <c r="A471" s="37">
        <f t="shared" si="21"/>
        <v>470</v>
      </c>
      <c r="B471" s="37">
        <v>16</v>
      </c>
      <c r="C471" s="79" t="s">
        <v>176</v>
      </c>
      <c r="D471" s="37" t="s">
        <v>69</v>
      </c>
      <c r="E471" s="37" t="s">
        <v>90</v>
      </c>
      <c r="F471" s="37">
        <v>30</v>
      </c>
      <c r="G471" s="37">
        <f t="shared" si="22"/>
        <v>240</v>
      </c>
      <c r="H471" s="37">
        <v>94.5</v>
      </c>
      <c r="I471" s="37">
        <f t="shared" si="23"/>
        <v>756</v>
      </c>
      <c r="J471" s="37" t="s">
        <v>192</v>
      </c>
    </row>
    <row r="472" spans="1:10" ht="15">
      <c r="A472" s="37">
        <f t="shared" si="21"/>
        <v>471</v>
      </c>
      <c r="B472" s="37">
        <v>16</v>
      </c>
      <c r="C472" s="79" t="s">
        <v>176</v>
      </c>
      <c r="D472" s="37" t="s">
        <v>69</v>
      </c>
      <c r="E472" s="37" t="s">
        <v>53</v>
      </c>
      <c r="F472" s="37">
        <v>2</v>
      </c>
      <c r="G472" s="37">
        <f t="shared" si="22"/>
        <v>16</v>
      </c>
      <c r="H472" s="37">
        <v>0.02</v>
      </c>
      <c r="I472" s="37">
        <f t="shared" si="23"/>
        <v>0.16</v>
      </c>
      <c r="J472" s="37" t="s">
        <v>192</v>
      </c>
    </row>
    <row r="473" spans="1:10" ht="15">
      <c r="A473" s="37">
        <f t="shared" si="21"/>
        <v>472</v>
      </c>
      <c r="B473" s="37">
        <v>16</v>
      </c>
      <c r="C473" s="79" t="s">
        <v>176</v>
      </c>
      <c r="D473" s="37" t="s">
        <v>100</v>
      </c>
      <c r="E473" s="37" t="s">
        <v>47</v>
      </c>
      <c r="F473" s="37">
        <v>35</v>
      </c>
      <c r="G473" s="37">
        <f t="shared" si="22"/>
        <v>280</v>
      </c>
      <c r="H473" s="37">
        <v>91</v>
      </c>
      <c r="I473" s="37">
        <f t="shared" si="23"/>
        <v>728</v>
      </c>
      <c r="J473" s="37" t="s">
        <v>192</v>
      </c>
    </row>
    <row r="474" spans="1:10" ht="15">
      <c r="A474" s="37">
        <f t="shared" si="21"/>
        <v>473</v>
      </c>
      <c r="B474" s="37">
        <v>16</v>
      </c>
      <c r="C474" s="79" t="s">
        <v>176</v>
      </c>
      <c r="D474" s="37" t="s">
        <v>100</v>
      </c>
      <c r="E474" s="37" t="s">
        <v>48</v>
      </c>
      <c r="F474" s="37">
        <v>35</v>
      </c>
      <c r="G474" s="37">
        <f t="shared" si="22"/>
        <v>280</v>
      </c>
      <c r="H474" s="37">
        <v>189</v>
      </c>
      <c r="I474" s="37">
        <f t="shared" si="23"/>
        <v>1512</v>
      </c>
      <c r="J474" s="37" t="s">
        <v>192</v>
      </c>
    </row>
    <row r="475" spans="1:10" ht="15">
      <c r="A475" s="37">
        <f t="shared" si="21"/>
        <v>474</v>
      </c>
      <c r="B475" s="37">
        <v>16</v>
      </c>
      <c r="C475" s="79" t="s">
        <v>176</v>
      </c>
      <c r="D475" s="37" t="s">
        <v>92</v>
      </c>
      <c r="E475" s="37" t="s">
        <v>43</v>
      </c>
      <c r="F475" s="37">
        <v>30</v>
      </c>
      <c r="G475" s="37">
        <f t="shared" si="22"/>
        <v>240</v>
      </c>
      <c r="H475" s="37">
        <v>126.3</v>
      </c>
      <c r="I475" s="37">
        <f t="shared" si="23"/>
        <v>1010.4</v>
      </c>
      <c r="J475" s="37" t="s">
        <v>192</v>
      </c>
    </row>
    <row r="476" spans="1:10" ht="15">
      <c r="A476" s="37">
        <f t="shared" si="21"/>
        <v>475</v>
      </c>
      <c r="B476" s="37">
        <v>16</v>
      </c>
      <c r="C476" s="79" t="s">
        <v>176</v>
      </c>
      <c r="D476" s="37" t="s">
        <v>92</v>
      </c>
      <c r="E476" s="37" t="s">
        <v>31</v>
      </c>
      <c r="F476" s="37">
        <v>2</v>
      </c>
      <c r="G476" s="37">
        <f t="shared" si="22"/>
        <v>16</v>
      </c>
      <c r="H476" s="37">
        <v>7.04</v>
      </c>
      <c r="I476" s="37">
        <f t="shared" si="23"/>
        <v>56.32</v>
      </c>
      <c r="J476" s="37" t="s">
        <v>192</v>
      </c>
    </row>
    <row r="477" spans="1:10" ht="15">
      <c r="A477" s="37">
        <f t="shared" si="21"/>
        <v>476</v>
      </c>
      <c r="B477" s="37">
        <v>16</v>
      </c>
      <c r="C477" s="79" t="s">
        <v>176</v>
      </c>
      <c r="D477" s="37" t="s">
        <v>92</v>
      </c>
      <c r="E477" s="37" t="s">
        <v>30</v>
      </c>
      <c r="F477" s="37">
        <v>20</v>
      </c>
      <c r="G477" s="37">
        <f t="shared" si="22"/>
        <v>160</v>
      </c>
      <c r="H477" s="37">
        <v>64</v>
      </c>
      <c r="I477" s="37">
        <f t="shared" si="23"/>
        <v>512</v>
      </c>
      <c r="J477" s="37" t="s">
        <v>192</v>
      </c>
    </row>
    <row r="478" spans="1:10" ht="15">
      <c r="A478" s="37">
        <f t="shared" si="21"/>
        <v>477</v>
      </c>
      <c r="B478" s="37">
        <v>16</v>
      </c>
      <c r="C478" s="79" t="s">
        <v>176</v>
      </c>
      <c r="D478" s="37" t="s">
        <v>92</v>
      </c>
      <c r="E478" s="37" t="s">
        <v>186</v>
      </c>
      <c r="F478" s="37">
        <v>5</v>
      </c>
      <c r="G478" s="37">
        <f t="shared" si="22"/>
        <v>40</v>
      </c>
      <c r="H478" s="37">
        <v>0</v>
      </c>
      <c r="I478" s="37">
        <f t="shared" si="23"/>
        <v>0</v>
      </c>
      <c r="J478" s="37" t="s">
        <v>192</v>
      </c>
    </row>
    <row r="479" spans="1:10" ht="15">
      <c r="A479" s="37">
        <f t="shared" si="21"/>
        <v>478</v>
      </c>
      <c r="B479" s="37">
        <v>16</v>
      </c>
      <c r="C479" s="79" t="s">
        <v>176</v>
      </c>
      <c r="D479" s="37" t="s">
        <v>92</v>
      </c>
      <c r="E479" s="37" t="s">
        <v>5</v>
      </c>
      <c r="F479" s="37">
        <v>40</v>
      </c>
      <c r="G479" s="37">
        <f t="shared" si="22"/>
        <v>320</v>
      </c>
      <c r="H479" s="37">
        <v>24</v>
      </c>
      <c r="I479" s="37">
        <f t="shared" si="23"/>
        <v>192</v>
      </c>
      <c r="J479" s="37" t="s">
        <v>192</v>
      </c>
    </row>
    <row r="480" spans="1:10" ht="15">
      <c r="A480" s="37">
        <f t="shared" si="21"/>
        <v>479</v>
      </c>
      <c r="B480" s="37">
        <v>16</v>
      </c>
      <c r="C480" s="79" t="s">
        <v>176</v>
      </c>
      <c r="D480" s="37" t="s">
        <v>92</v>
      </c>
      <c r="E480" s="37" t="s">
        <v>39</v>
      </c>
      <c r="F480" s="37">
        <v>30</v>
      </c>
      <c r="G480" s="37">
        <f t="shared" si="22"/>
        <v>240</v>
      </c>
      <c r="H480" s="37">
        <v>225</v>
      </c>
      <c r="I480" s="37">
        <f t="shared" si="23"/>
        <v>1800</v>
      </c>
      <c r="J480" s="37" t="s">
        <v>192</v>
      </c>
    </row>
    <row r="481" spans="1:10" ht="15">
      <c r="A481" s="37">
        <f t="shared" si="21"/>
        <v>480</v>
      </c>
      <c r="B481" s="37">
        <v>16</v>
      </c>
      <c r="C481" s="79" t="s">
        <v>176</v>
      </c>
      <c r="D481" s="37" t="s">
        <v>92</v>
      </c>
      <c r="E481" s="37" t="s">
        <v>60</v>
      </c>
      <c r="F481" s="37">
        <v>20</v>
      </c>
      <c r="G481" s="37">
        <f t="shared" si="22"/>
        <v>160</v>
      </c>
      <c r="H481" s="37">
        <v>81</v>
      </c>
      <c r="I481" s="37">
        <f t="shared" si="23"/>
        <v>648</v>
      </c>
      <c r="J481" s="37" t="s">
        <v>192</v>
      </c>
    </row>
    <row r="482" spans="1:10" ht="15">
      <c r="A482" s="37">
        <f t="shared" si="21"/>
        <v>481</v>
      </c>
      <c r="B482" s="37">
        <v>16</v>
      </c>
      <c r="C482" s="79" t="s">
        <v>176</v>
      </c>
      <c r="D482" s="37" t="s">
        <v>92</v>
      </c>
      <c r="E482" s="37" t="s">
        <v>51</v>
      </c>
      <c r="F482" s="37">
        <v>3</v>
      </c>
      <c r="G482" s="37">
        <f t="shared" si="22"/>
        <v>24</v>
      </c>
      <c r="H482" s="37">
        <v>0</v>
      </c>
      <c r="I482" s="37">
        <f t="shared" si="23"/>
        <v>0</v>
      </c>
      <c r="J482" s="37" t="s">
        <v>192</v>
      </c>
    </row>
    <row r="483" spans="1:10" ht="15">
      <c r="A483" s="37">
        <f aca="true" t="shared" si="24" ref="A483:A489">A482+1</f>
        <v>482</v>
      </c>
      <c r="B483" s="37">
        <v>16</v>
      </c>
      <c r="C483" s="79" t="s">
        <v>176</v>
      </c>
      <c r="D483" s="37" t="s">
        <v>92</v>
      </c>
      <c r="E483" s="37" t="s">
        <v>90</v>
      </c>
      <c r="F483" s="37">
        <v>30</v>
      </c>
      <c r="G483" s="37">
        <f t="shared" si="22"/>
        <v>240</v>
      </c>
      <c r="H483" s="37">
        <v>94.5</v>
      </c>
      <c r="I483" s="37">
        <f t="shared" si="23"/>
        <v>756</v>
      </c>
      <c r="J483" s="37" t="s">
        <v>192</v>
      </c>
    </row>
    <row r="484" spans="1:10" ht="15">
      <c r="A484" s="37">
        <f t="shared" si="24"/>
        <v>483</v>
      </c>
      <c r="B484" s="37">
        <v>16</v>
      </c>
      <c r="C484" s="79" t="s">
        <v>176</v>
      </c>
      <c r="D484" s="37" t="s">
        <v>92</v>
      </c>
      <c r="E484" s="37" t="s">
        <v>174</v>
      </c>
      <c r="F484" s="37">
        <v>30</v>
      </c>
      <c r="G484" s="37">
        <f t="shared" si="22"/>
        <v>240</v>
      </c>
      <c r="H484" s="37">
        <v>0</v>
      </c>
      <c r="I484" s="37">
        <f t="shared" si="23"/>
        <v>0</v>
      </c>
      <c r="J484" s="37" t="s">
        <v>192</v>
      </c>
    </row>
    <row r="485" spans="1:10" ht="15">
      <c r="A485" s="37">
        <f t="shared" si="24"/>
        <v>484</v>
      </c>
      <c r="B485" s="37">
        <v>16</v>
      </c>
      <c r="C485" s="79" t="s">
        <v>176</v>
      </c>
      <c r="D485" s="37" t="s">
        <v>92</v>
      </c>
      <c r="E485" s="37" t="s">
        <v>25</v>
      </c>
      <c r="F485" s="37">
        <v>20</v>
      </c>
      <c r="G485" s="37">
        <f t="shared" si="22"/>
        <v>160</v>
      </c>
      <c r="H485" s="37">
        <v>59.6</v>
      </c>
      <c r="I485" s="37">
        <f t="shared" si="23"/>
        <v>476.8</v>
      </c>
      <c r="J485" s="37" t="s">
        <v>192</v>
      </c>
    </row>
    <row r="486" spans="1:10" ht="15">
      <c r="A486" s="37">
        <f t="shared" si="24"/>
        <v>485</v>
      </c>
      <c r="B486" s="37">
        <v>16</v>
      </c>
      <c r="C486" s="79" t="s">
        <v>176</v>
      </c>
      <c r="D486" s="37" t="s">
        <v>92</v>
      </c>
      <c r="E486" s="37" t="s">
        <v>28</v>
      </c>
      <c r="F486" s="37">
        <v>2</v>
      </c>
      <c r="G486" s="37">
        <f t="shared" si="22"/>
        <v>16</v>
      </c>
      <c r="H486" s="37">
        <v>5.46</v>
      </c>
      <c r="I486" s="37">
        <f t="shared" si="23"/>
        <v>43.68</v>
      </c>
      <c r="J486" s="37" t="s">
        <v>192</v>
      </c>
    </row>
    <row r="487" spans="1:10" ht="15">
      <c r="A487" s="37">
        <f t="shared" si="24"/>
        <v>486</v>
      </c>
      <c r="B487" s="37">
        <v>16</v>
      </c>
      <c r="C487" s="79" t="s">
        <v>176</v>
      </c>
      <c r="D487" s="37" t="s">
        <v>92</v>
      </c>
      <c r="E487" s="37" t="s">
        <v>26</v>
      </c>
      <c r="F487" s="37">
        <v>2</v>
      </c>
      <c r="G487" s="37">
        <f t="shared" si="22"/>
        <v>16</v>
      </c>
      <c r="H487" s="37">
        <v>5.5</v>
      </c>
      <c r="I487" s="37">
        <f t="shared" si="23"/>
        <v>44</v>
      </c>
      <c r="J487" s="37" t="s">
        <v>192</v>
      </c>
    </row>
    <row r="488" spans="1:10" ht="15">
      <c r="A488" s="37">
        <f t="shared" si="24"/>
        <v>487</v>
      </c>
      <c r="B488" s="37">
        <v>16</v>
      </c>
      <c r="C488" s="79" t="s">
        <v>176</v>
      </c>
      <c r="D488" s="37" t="s">
        <v>92</v>
      </c>
      <c r="E488" s="37" t="s">
        <v>53</v>
      </c>
      <c r="F488" s="37">
        <v>2</v>
      </c>
      <c r="G488" s="37">
        <f t="shared" si="22"/>
        <v>16</v>
      </c>
      <c r="H488" s="37">
        <v>0.02</v>
      </c>
      <c r="I488" s="37">
        <f t="shared" si="23"/>
        <v>0.16</v>
      </c>
      <c r="J488" s="37" t="s">
        <v>192</v>
      </c>
    </row>
    <row r="489" spans="1:10" ht="15">
      <c r="A489" s="37">
        <f t="shared" si="24"/>
        <v>488</v>
      </c>
      <c r="B489" s="37">
        <v>17</v>
      </c>
      <c r="C489" s="79" t="s">
        <v>177</v>
      </c>
      <c r="D489" s="37" t="s">
        <v>66</v>
      </c>
      <c r="E489" s="37" t="s">
        <v>10</v>
      </c>
      <c r="F489" s="37">
        <v>80</v>
      </c>
      <c r="G489" s="37">
        <f t="shared" si="22"/>
        <v>640</v>
      </c>
      <c r="H489" s="37">
        <v>249.6</v>
      </c>
      <c r="I489" s="37">
        <f t="shared" si="23"/>
        <v>1996.8</v>
      </c>
      <c r="J489" s="37" t="s">
        <v>192</v>
      </c>
    </row>
    <row r="490" spans="1:10" ht="15">
      <c r="A490" s="37">
        <f aca="true" t="shared" si="25" ref="A490:A520">A489+1</f>
        <v>489</v>
      </c>
      <c r="B490" s="37">
        <v>17</v>
      </c>
      <c r="C490" s="79" t="s">
        <v>177</v>
      </c>
      <c r="D490" s="37" t="s">
        <v>66</v>
      </c>
      <c r="E490" s="37" t="s">
        <v>64</v>
      </c>
      <c r="F490" s="37">
        <v>20</v>
      </c>
      <c r="G490" s="37">
        <f t="shared" si="22"/>
        <v>160</v>
      </c>
      <c r="H490" s="37">
        <v>22.4</v>
      </c>
      <c r="I490" s="37">
        <f t="shared" si="23"/>
        <v>179.2</v>
      </c>
      <c r="J490" s="37" t="s">
        <v>192</v>
      </c>
    </row>
    <row r="491" spans="1:10" ht="15">
      <c r="A491" s="37">
        <f t="shared" si="25"/>
        <v>490</v>
      </c>
      <c r="B491" s="37">
        <v>17</v>
      </c>
      <c r="C491" s="79" t="s">
        <v>177</v>
      </c>
      <c r="D491" s="37" t="s">
        <v>66</v>
      </c>
      <c r="E491" s="37" t="s">
        <v>41</v>
      </c>
      <c r="F491" s="37">
        <v>30</v>
      </c>
      <c r="G491" s="37">
        <f t="shared" si="22"/>
        <v>240</v>
      </c>
      <c r="H491" s="37">
        <v>126.3</v>
      </c>
      <c r="I491" s="37">
        <f t="shared" si="23"/>
        <v>1010.4</v>
      </c>
      <c r="J491" s="37" t="s">
        <v>192</v>
      </c>
    </row>
    <row r="492" spans="1:10" ht="15">
      <c r="A492" s="37">
        <f t="shared" si="25"/>
        <v>491</v>
      </c>
      <c r="B492" s="37">
        <v>17</v>
      </c>
      <c r="C492" s="79" t="s">
        <v>177</v>
      </c>
      <c r="D492" s="37" t="s">
        <v>66</v>
      </c>
      <c r="E492" s="37" t="s">
        <v>60</v>
      </c>
      <c r="F492" s="37">
        <v>20</v>
      </c>
      <c r="G492" s="37">
        <f t="shared" si="22"/>
        <v>160</v>
      </c>
      <c r="H492" s="37">
        <v>81</v>
      </c>
      <c r="I492" s="37">
        <f t="shared" si="23"/>
        <v>648</v>
      </c>
      <c r="J492" s="37" t="s">
        <v>192</v>
      </c>
    </row>
    <row r="493" spans="1:10" ht="15">
      <c r="A493" s="37">
        <f t="shared" si="25"/>
        <v>492</v>
      </c>
      <c r="B493" s="37">
        <v>17</v>
      </c>
      <c r="C493" s="79" t="s">
        <v>177</v>
      </c>
      <c r="D493" s="37" t="s">
        <v>66</v>
      </c>
      <c r="E493" s="37" t="s">
        <v>51</v>
      </c>
      <c r="F493" s="37">
        <v>3</v>
      </c>
      <c r="G493" s="37">
        <f t="shared" si="22"/>
        <v>24</v>
      </c>
      <c r="H493" s="37">
        <v>0</v>
      </c>
      <c r="I493" s="37">
        <f t="shared" si="23"/>
        <v>0</v>
      </c>
      <c r="J493" s="37" t="s">
        <v>192</v>
      </c>
    </row>
    <row r="494" spans="1:10" ht="15">
      <c r="A494" s="37">
        <f t="shared" si="25"/>
        <v>493</v>
      </c>
      <c r="B494" s="37">
        <v>17</v>
      </c>
      <c r="C494" s="79" t="s">
        <v>177</v>
      </c>
      <c r="D494" s="37" t="s">
        <v>66</v>
      </c>
      <c r="E494" s="37" t="s">
        <v>68</v>
      </c>
      <c r="F494" s="37">
        <v>25</v>
      </c>
      <c r="G494" s="37">
        <f t="shared" si="22"/>
        <v>200</v>
      </c>
      <c r="H494" s="37">
        <v>94.25</v>
      </c>
      <c r="I494" s="37">
        <f t="shared" si="23"/>
        <v>754</v>
      </c>
      <c r="J494" s="37" t="s">
        <v>192</v>
      </c>
    </row>
    <row r="495" spans="1:10" ht="15">
      <c r="A495" s="37">
        <f t="shared" si="25"/>
        <v>494</v>
      </c>
      <c r="B495" s="37">
        <v>17</v>
      </c>
      <c r="C495" s="79" t="s">
        <v>177</v>
      </c>
      <c r="D495" s="37" t="s">
        <v>66</v>
      </c>
      <c r="E495" s="37" t="s">
        <v>20</v>
      </c>
      <c r="F495" s="37">
        <v>45</v>
      </c>
      <c r="G495" s="37">
        <f t="shared" si="22"/>
        <v>360</v>
      </c>
      <c r="H495" s="37">
        <v>45.45</v>
      </c>
      <c r="I495" s="37">
        <f t="shared" si="23"/>
        <v>363.6</v>
      </c>
      <c r="J495" s="37" t="s">
        <v>192</v>
      </c>
    </row>
    <row r="496" spans="1:10" ht="15">
      <c r="A496" s="37">
        <f t="shared" si="25"/>
        <v>495</v>
      </c>
      <c r="B496" s="37">
        <v>17</v>
      </c>
      <c r="C496" s="79" t="s">
        <v>177</v>
      </c>
      <c r="D496" s="37" t="s">
        <v>66</v>
      </c>
      <c r="E496" s="37" t="s">
        <v>53</v>
      </c>
      <c r="F496" s="37">
        <v>2</v>
      </c>
      <c r="G496" s="37">
        <f t="shared" si="22"/>
        <v>16</v>
      </c>
      <c r="H496" s="37">
        <v>0.02</v>
      </c>
      <c r="I496" s="37">
        <f t="shared" si="23"/>
        <v>0.16</v>
      </c>
      <c r="J496" s="37" t="s">
        <v>192</v>
      </c>
    </row>
    <row r="497" spans="1:10" ht="15">
      <c r="A497" s="37">
        <f t="shared" si="25"/>
        <v>496</v>
      </c>
      <c r="B497" s="37">
        <v>17</v>
      </c>
      <c r="C497" s="79" t="s">
        <v>177</v>
      </c>
      <c r="D497" s="37" t="s">
        <v>69</v>
      </c>
      <c r="E497" s="37" t="s">
        <v>47</v>
      </c>
      <c r="F497" s="37">
        <v>35</v>
      </c>
      <c r="G497" s="37">
        <f t="shared" si="22"/>
        <v>280</v>
      </c>
      <c r="H497" s="37">
        <v>91</v>
      </c>
      <c r="I497" s="37">
        <f t="shared" si="23"/>
        <v>728</v>
      </c>
      <c r="J497" s="37" t="s">
        <v>192</v>
      </c>
    </row>
    <row r="498" spans="1:10" ht="15">
      <c r="A498" s="37">
        <f t="shared" si="25"/>
        <v>497</v>
      </c>
      <c r="B498" s="37">
        <v>17</v>
      </c>
      <c r="C498" s="79" t="s">
        <v>177</v>
      </c>
      <c r="D498" s="37" t="s">
        <v>69</v>
      </c>
      <c r="E498" s="37" t="s">
        <v>149</v>
      </c>
      <c r="F498" s="37">
        <v>45</v>
      </c>
      <c r="G498" s="37">
        <f t="shared" si="22"/>
        <v>360</v>
      </c>
      <c r="H498" s="37">
        <v>144</v>
      </c>
      <c r="I498" s="37">
        <f t="shared" si="23"/>
        <v>1152</v>
      </c>
      <c r="J498" s="37" t="s">
        <v>192</v>
      </c>
    </row>
    <row r="499" spans="1:10" ht="15">
      <c r="A499" s="37">
        <f t="shared" si="25"/>
        <v>498</v>
      </c>
      <c r="B499" s="37">
        <v>17</v>
      </c>
      <c r="C499" s="79" t="s">
        <v>177</v>
      </c>
      <c r="D499" s="37" t="s">
        <v>69</v>
      </c>
      <c r="E499" s="37" t="s">
        <v>41</v>
      </c>
      <c r="F499" s="37">
        <v>30</v>
      </c>
      <c r="G499" s="37">
        <f t="shared" si="22"/>
        <v>240</v>
      </c>
      <c r="H499" s="37">
        <v>126.3</v>
      </c>
      <c r="I499" s="37">
        <f t="shared" si="23"/>
        <v>1010.4</v>
      </c>
      <c r="J499" s="37" t="s">
        <v>192</v>
      </c>
    </row>
    <row r="500" spans="1:10" ht="15">
      <c r="A500" s="37">
        <f t="shared" si="25"/>
        <v>499</v>
      </c>
      <c r="B500" s="37">
        <v>17</v>
      </c>
      <c r="C500" s="79" t="s">
        <v>177</v>
      </c>
      <c r="D500" s="37" t="s">
        <v>69</v>
      </c>
      <c r="E500" s="37" t="s">
        <v>60</v>
      </c>
      <c r="F500" s="37">
        <v>20</v>
      </c>
      <c r="G500" s="37">
        <f t="shared" si="22"/>
        <v>160</v>
      </c>
      <c r="H500" s="37">
        <v>81</v>
      </c>
      <c r="I500" s="37">
        <f t="shared" si="23"/>
        <v>648</v>
      </c>
      <c r="J500" s="37" t="s">
        <v>192</v>
      </c>
    </row>
    <row r="501" spans="1:10" ht="15">
      <c r="A501" s="37">
        <f t="shared" si="25"/>
        <v>500</v>
      </c>
      <c r="B501" s="37">
        <v>17</v>
      </c>
      <c r="C501" s="79" t="s">
        <v>177</v>
      </c>
      <c r="D501" s="37" t="s">
        <v>69</v>
      </c>
      <c r="E501" s="37" t="s">
        <v>90</v>
      </c>
      <c r="F501" s="37">
        <v>30</v>
      </c>
      <c r="G501" s="37">
        <f t="shared" si="22"/>
        <v>240</v>
      </c>
      <c r="H501" s="37">
        <v>94.5</v>
      </c>
      <c r="I501" s="37">
        <f t="shared" si="23"/>
        <v>756</v>
      </c>
      <c r="J501" s="37" t="s">
        <v>192</v>
      </c>
    </row>
    <row r="502" spans="1:10" ht="15">
      <c r="A502" s="37">
        <f t="shared" si="25"/>
        <v>501</v>
      </c>
      <c r="B502" s="37">
        <v>17</v>
      </c>
      <c r="C502" s="79" t="s">
        <v>177</v>
      </c>
      <c r="D502" s="37" t="s">
        <v>69</v>
      </c>
      <c r="E502" s="37" t="s">
        <v>53</v>
      </c>
      <c r="F502" s="37">
        <v>2</v>
      </c>
      <c r="G502" s="37">
        <f t="shared" si="22"/>
        <v>16</v>
      </c>
      <c r="H502" s="37">
        <v>0.02</v>
      </c>
      <c r="I502" s="37">
        <f t="shared" si="23"/>
        <v>0.16</v>
      </c>
      <c r="J502" s="37" t="s">
        <v>192</v>
      </c>
    </row>
    <row r="503" spans="1:10" ht="15">
      <c r="A503" s="37">
        <f t="shared" si="25"/>
        <v>502</v>
      </c>
      <c r="B503" s="37">
        <v>17</v>
      </c>
      <c r="C503" s="79" t="s">
        <v>177</v>
      </c>
      <c r="D503" s="37" t="s">
        <v>100</v>
      </c>
      <c r="E503" s="37" t="s">
        <v>47</v>
      </c>
      <c r="F503" s="37">
        <v>35</v>
      </c>
      <c r="G503" s="37">
        <f t="shared" si="22"/>
        <v>280</v>
      </c>
      <c r="H503" s="37">
        <v>91</v>
      </c>
      <c r="I503" s="37">
        <f t="shared" si="23"/>
        <v>728</v>
      </c>
      <c r="J503" s="37" t="s">
        <v>192</v>
      </c>
    </row>
    <row r="504" spans="1:10" ht="15">
      <c r="A504" s="37">
        <f t="shared" si="25"/>
        <v>503</v>
      </c>
      <c r="B504" s="37">
        <v>17</v>
      </c>
      <c r="C504" s="79" t="s">
        <v>177</v>
      </c>
      <c r="D504" s="37" t="s">
        <v>100</v>
      </c>
      <c r="E504" s="37" t="s">
        <v>46</v>
      </c>
      <c r="F504" s="37">
        <v>35</v>
      </c>
      <c r="G504" s="37">
        <f t="shared" si="22"/>
        <v>280</v>
      </c>
      <c r="H504" s="37">
        <v>75.25</v>
      </c>
      <c r="I504" s="37">
        <f t="shared" si="23"/>
        <v>602</v>
      </c>
      <c r="J504" s="37" t="s">
        <v>192</v>
      </c>
    </row>
    <row r="505" spans="1:10" ht="15">
      <c r="A505" s="37">
        <f t="shared" si="25"/>
        <v>504</v>
      </c>
      <c r="B505" s="37">
        <v>17</v>
      </c>
      <c r="C505" s="87" t="s">
        <v>177</v>
      </c>
      <c r="D505" s="37" t="s">
        <v>92</v>
      </c>
      <c r="E505" s="37" t="s">
        <v>105</v>
      </c>
      <c r="F505" s="37">
        <v>35</v>
      </c>
      <c r="G505" s="37">
        <f t="shared" si="22"/>
        <v>280</v>
      </c>
      <c r="H505" s="37">
        <v>123.2</v>
      </c>
      <c r="I505" s="37">
        <f t="shared" si="23"/>
        <v>985.6</v>
      </c>
      <c r="J505" s="37" t="s">
        <v>192</v>
      </c>
    </row>
    <row r="506" spans="1:10" ht="15">
      <c r="A506" s="37">
        <f t="shared" si="25"/>
        <v>505</v>
      </c>
      <c r="B506" s="37">
        <v>17</v>
      </c>
      <c r="C506" s="79" t="s">
        <v>177</v>
      </c>
      <c r="D506" s="37" t="s">
        <v>92</v>
      </c>
      <c r="E506" s="37" t="s">
        <v>186</v>
      </c>
      <c r="F506" s="37">
        <v>5</v>
      </c>
      <c r="G506" s="37">
        <f t="shared" si="22"/>
        <v>40</v>
      </c>
      <c r="H506" s="37">
        <v>0</v>
      </c>
      <c r="I506" s="37">
        <f t="shared" si="23"/>
        <v>0</v>
      </c>
      <c r="J506" s="37" t="s">
        <v>192</v>
      </c>
    </row>
    <row r="507" spans="1:10" ht="15">
      <c r="A507" s="37">
        <f t="shared" si="25"/>
        <v>506</v>
      </c>
      <c r="B507" s="37">
        <v>17</v>
      </c>
      <c r="C507" s="79" t="s">
        <v>177</v>
      </c>
      <c r="D507" s="37" t="s">
        <v>92</v>
      </c>
      <c r="E507" s="37" t="s">
        <v>39</v>
      </c>
      <c r="F507" s="37">
        <v>30</v>
      </c>
      <c r="G507" s="37">
        <f t="shared" si="22"/>
        <v>240</v>
      </c>
      <c r="H507" s="37">
        <v>225</v>
      </c>
      <c r="I507" s="37">
        <f t="shared" si="23"/>
        <v>1800</v>
      </c>
      <c r="J507" s="37" t="s">
        <v>192</v>
      </c>
    </row>
    <row r="508" spans="1:10" ht="15">
      <c r="A508" s="37">
        <f t="shared" si="25"/>
        <v>507</v>
      </c>
      <c r="B508" s="37">
        <v>17</v>
      </c>
      <c r="C508" s="87" t="s">
        <v>177</v>
      </c>
      <c r="D508" s="37" t="s">
        <v>92</v>
      </c>
      <c r="E508" s="37" t="s">
        <v>60</v>
      </c>
      <c r="F508" s="37">
        <v>20</v>
      </c>
      <c r="G508" s="37">
        <f t="shared" si="22"/>
        <v>160</v>
      </c>
      <c r="H508" s="37">
        <v>81</v>
      </c>
      <c r="I508" s="37">
        <f t="shared" si="23"/>
        <v>648</v>
      </c>
      <c r="J508" s="37" t="s">
        <v>192</v>
      </c>
    </row>
    <row r="509" spans="1:10" ht="15">
      <c r="A509" s="37">
        <f t="shared" si="25"/>
        <v>508</v>
      </c>
      <c r="B509" s="37">
        <v>17</v>
      </c>
      <c r="C509" s="87" t="s">
        <v>177</v>
      </c>
      <c r="D509" s="37" t="s">
        <v>92</v>
      </c>
      <c r="E509" s="37" t="s">
        <v>51</v>
      </c>
      <c r="F509" s="37">
        <v>3</v>
      </c>
      <c r="G509" s="37">
        <f t="shared" si="22"/>
        <v>24</v>
      </c>
      <c r="H509" s="37">
        <v>0</v>
      </c>
      <c r="I509" s="37">
        <f t="shared" si="23"/>
        <v>0</v>
      </c>
      <c r="J509" s="37" t="s">
        <v>192</v>
      </c>
    </row>
    <row r="510" spans="1:10" ht="15">
      <c r="A510" s="37">
        <f t="shared" si="25"/>
        <v>509</v>
      </c>
      <c r="B510" s="37">
        <v>17</v>
      </c>
      <c r="C510" s="87" t="s">
        <v>177</v>
      </c>
      <c r="D510" s="37" t="s">
        <v>92</v>
      </c>
      <c r="E510" s="37" t="s">
        <v>90</v>
      </c>
      <c r="F510" s="37">
        <v>30</v>
      </c>
      <c r="G510" s="37">
        <f t="shared" si="22"/>
        <v>240</v>
      </c>
      <c r="H510" s="37">
        <v>94.5</v>
      </c>
      <c r="I510" s="37">
        <f t="shared" si="23"/>
        <v>756</v>
      </c>
      <c r="J510" s="37" t="s">
        <v>192</v>
      </c>
    </row>
    <row r="511" spans="1:10" ht="15">
      <c r="A511" s="37">
        <f t="shared" si="25"/>
        <v>510</v>
      </c>
      <c r="B511" s="37">
        <v>17</v>
      </c>
      <c r="C511" s="87" t="s">
        <v>177</v>
      </c>
      <c r="D511" s="37" t="s">
        <v>92</v>
      </c>
      <c r="E511" s="37" t="s">
        <v>174</v>
      </c>
      <c r="F511" s="37">
        <v>30</v>
      </c>
      <c r="G511" s="37">
        <f t="shared" si="22"/>
        <v>240</v>
      </c>
      <c r="H511" s="37">
        <v>0</v>
      </c>
      <c r="I511" s="37">
        <f t="shared" si="23"/>
        <v>0</v>
      </c>
      <c r="J511" s="37" t="s">
        <v>192</v>
      </c>
    </row>
    <row r="512" spans="1:10" ht="15">
      <c r="A512" s="37">
        <f t="shared" si="25"/>
        <v>511</v>
      </c>
      <c r="B512" s="37">
        <v>17</v>
      </c>
      <c r="C512" s="87" t="s">
        <v>177</v>
      </c>
      <c r="D512" s="37" t="s">
        <v>92</v>
      </c>
      <c r="E512" s="37" t="s">
        <v>32</v>
      </c>
      <c r="F512" s="37">
        <v>4</v>
      </c>
      <c r="G512" s="37">
        <f t="shared" si="22"/>
        <v>32</v>
      </c>
      <c r="H512" s="37">
        <v>8</v>
      </c>
      <c r="I512" s="37">
        <f t="shared" si="23"/>
        <v>64</v>
      </c>
      <c r="J512" s="37" t="s">
        <v>192</v>
      </c>
    </row>
    <row r="513" spans="1:10" ht="15">
      <c r="A513" s="37">
        <f t="shared" si="25"/>
        <v>512</v>
      </c>
      <c r="B513" s="37">
        <v>17</v>
      </c>
      <c r="C513" s="87" t="s">
        <v>177</v>
      </c>
      <c r="D513" s="37" t="s">
        <v>92</v>
      </c>
      <c r="E513" s="37" t="s">
        <v>34</v>
      </c>
      <c r="F513" s="37">
        <v>5</v>
      </c>
      <c r="G513" s="37">
        <f t="shared" si="22"/>
        <v>40</v>
      </c>
      <c r="H513" s="37">
        <v>10</v>
      </c>
      <c r="I513" s="37">
        <f t="shared" si="23"/>
        <v>80</v>
      </c>
      <c r="J513" s="37" t="s">
        <v>192</v>
      </c>
    </row>
    <row r="514" spans="1:10" ht="15">
      <c r="A514" s="37">
        <f t="shared" si="25"/>
        <v>513</v>
      </c>
      <c r="B514" s="37">
        <v>17</v>
      </c>
      <c r="C514" s="87" t="s">
        <v>177</v>
      </c>
      <c r="D514" s="37" t="s">
        <v>92</v>
      </c>
      <c r="E514" s="37" t="s">
        <v>25</v>
      </c>
      <c r="F514" s="37">
        <v>20</v>
      </c>
      <c r="G514" s="37">
        <f aca="true" t="shared" si="26" ref="G514:G521">F514*$M$3</f>
        <v>160</v>
      </c>
      <c r="H514" s="37">
        <v>59.6</v>
      </c>
      <c r="I514" s="37">
        <f aca="true" t="shared" si="27" ref="I514:I519">H514*$M$3</f>
        <v>476.8</v>
      </c>
      <c r="J514" s="37" t="s">
        <v>192</v>
      </c>
    </row>
    <row r="515" spans="1:10" ht="15">
      <c r="A515" s="37">
        <f t="shared" si="25"/>
        <v>514</v>
      </c>
      <c r="B515" s="37">
        <v>17</v>
      </c>
      <c r="C515" s="87" t="s">
        <v>177</v>
      </c>
      <c r="D515" s="37" t="s">
        <v>92</v>
      </c>
      <c r="E515" s="37" t="s">
        <v>28</v>
      </c>
      <c r="F515" s="37">
        <v>2</v>
      </c>
      <c r="G515" s="37">
        <f t="shared" si="26"/>
        <v>16</v>
      </c>
      <c r="H515" s="37">
        <v>5.46</v>
      </c>
      <c r="I515" s="37">
        <f t="shared" si="27"/>
        <v>43.68</v>
      </c>
      <c r="J515" s="37" t="s">
        <v>192</v>
      </c>
    </row>
    <row r="516" spans="1:10" ht="15">
      <c r="A516" s="37">
        <f t="shared" si="25"/>
        <v>515</v>
      </c>
      <c r="B516" s="37">
        <v>17</v>
      </c>
      <c r="C516" s="87" t="s">
        <v>177</v>
      </c>
      <c r="D516" s="37" t="s">
        <v>92</v>
      </c>
      <c r="E516" s="37" t="s">
        <v>26</v>
      </c>
      <c r="F516" s="37">
        <v>2</v>
      </c>
      <c r="G516" s="37">
        <f t="shared" si="26"/>
        <v>16</v>
      </c>
      <c r="H516" s="37">
        <v>5.5</v>
      </c>
      <c r="I516" s="37">
        <f t="shared" si="27"/>
        <v>44</v>
      </c>
      <c r="J516" s="37" t="s">
        <v>192</v>
      </c>
    </row>
    <row r="517" spans="1:10" ht="15">
      <c r="A517" s="37">
        <f t="shared" si="25"/>
        <v>516</v>
      </c>
      <c r="B517" s="37">
        <v>17</v>
      </c>
      <c r="C517" s="87" t="s">
        <v>177</v>
      </c>
      <c r="D517" s="37" t="s">
        <v>92</v>
      </c>
      <c r="E517" s="37" t="s">
        <v>33</v>
      </c>
      <c r="F517" s="37">
        <v>5</v>
      </c>
      <c r="G517" s="37">
        <f t="shared" si="26"/>
        <v>40</v>
      </c>
      <c r="H517" s="37">
        <v>14</v>
      </c>
      <c r="I517" s="37">
        <f t="shared" si="27"/>
        <v>112</v>
      </c>
      <c r="J517" s="37" t="s">
        <v>192</v>
      </c>
    </row>
    <row r="518" spans="1:10" ht="15">
      <c r="A518" s="37">
        <f t="shared" si="25"/>
        <v>517</v>
      </c>
      <c r="B518" s="37">
        <v>17</v>
      </c>
      <c r="C518" s="87" t="s">
        <v>177</v>
      </c>
      <c r="D518" s="37" t="s">
        <v>92</v>
      </c>
      <c r="E518" s="37" t="s">
        <v>35</v>
      </c>
      <c r="F518" s="37">
        <v>17</v>
      </c>
      <c r="G518" s="37">
        <f t="shared" si="26"/>
        <v>136</v>
      </c>
      <c r="H518" s="37">
        <v>0.17</v>
      </c>
      <c r="I518" s="37">
        <f t="shared" si="27"/>
        <v>1.36</v>
      </c>
      <c r="J518" s="37" t="s">
        <v>192</v>
      </c>
    </row>
    <row r="519" spans="1:10" ht="15">
      <c r="A519" s="37">
        <f t="shared" si="25"/>
        <v>518</v>
      </c>
      <c r="B519" s="37">
        <v>17</v>
      </c>
      <c r="C519" s="87" t="s">
        <v>177</v>
      </c>
      <c r="D519" s="37" t="s">
        <v>92</v>
      </c>
      <c r="E519" s="37" t="s">
        <v>53</v>
      </c>
      <c r="F519" s="37">
        <v>2</v>
      </c>
      <c r="G519" s="37">
        <f t="shared" si="26"/>
        <v>16</v>
      </c>
      <c r="H519" s="37">
        <v>0.02</v>
      </c>
      <c r="I519" s="37">
        <f t="shared" si="27"/>
        <v>0.16</v>
      </c>
      <c r="J519" s="37" t="s">
        <v>192</v>
      </c>
    </row>
    <row r="520" spans="1:10" ht="15">
      <c r="A520" s="37">
        <f t="shared" si="25"/>
        <v>519</v>
      </c>
      <c r="B520" s="37">
        <v>0</v>
      </c>
      <c r="C520" s="79" t="s">
        <v>184</v>
      </c>
      <c r="D520" s="37" t="s">
        <v>66</v>
      </c>
      <c r="E520" s="37" t="s">
        <v>185</v>
      </c>
      <c r="F520" s="37">
        <v>100</v>
      </c>
      <c r="G520" s="37">
        <f t="shared" si="26"/>
        <v>800</v>
      </c>
      <c r="J520" s="37" t="s">
        <v>191</v>
      </c>
    </row>
    <row r="521" spans="1:10" ht="15">
      <c r="A521" s="37">
        <f>A520+1</f>
        <v>520</v>
      </c>
      <c r="B521" s="37">
        <v>0</v>
      </c>
      <c r="C521" s="79" t="s">
        <v>184</v>
      </c>
      <c r="D521" s="37" t="s">
        <v>66</v>
      </c>
      <c r="E521" s="37" t="s">
        <v>183</v>
      </c>
      <c r="F521" s="37">
        <v>10</v>
      </c>
      <c r="G521" s="37">
        <f t="shared" si="26"/>
        <v>80</v>
      </c>
      <c r="J521" s="37" t="s">
        <v>191</v>
      </c>
    </row>
  </sheetData>
  <sheetProtection/>
  <autoFilter ref="A1:K195"/>
  <mergeCells count="2">
    <mergeCell ref="N1:O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rod"/>
  <dimension ref="A1:D68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20.28125" style="0" customWidth="1"/>
    <col min="2" max="2" width="20.140625" style="0" bestFit="1" customWidth="1"/>
    <col min="3" max="3" width="26.140625" style="0" customWidth="1"/>
    <col min="4" max="4" width="15.00390625" style="0" customWidth="1"/>
  </cols>
  <sheetData>
    <row r="1" spans="1:4" ht="15">
      <c r="A1" s="57" t="s">
        <v>110</v>
      </c>
      <c r="B1" s="57" t="s">
        <v>130</v>
      </c>
      <c r="C1" s="57" t="s">
        <v>131</v>
      </c>
      <c r="D1" s="57" t="s">
        <v>153</v>
      </c>
    </row>
    <row r="2" spans="1:4" ht="15">
      <c r="A2" s="58" t="s">
        <v>10</v>
      </c>
      <c r="B2" s="59">
        <v>80</v>
      </c>
      <c r="C2" s="60">
        <v>312</v>
      </c>
      <c r="D2" s="80" t="s">
        <v>154</v>
      </c>
    </row>
    <row r="3" spans="1:4" ht="15">
      <c r="A3" s="58" t="s">
        <v>11</v>
      </c>
      <c r="B3" s="59">
        <v>100</v>
      </c>
      <c r="C3" s="60">
        <v>338</v>
      </c>
      <c r="D3" s="80" t="s">
        <v>154</v>
      </c>
    </row>
    <row r="4" spans="1:4" ht="15">
      <c r="A4" s="58" t="s">
        <v>12</v>
      </c>
      <c r="B4" s="59">
        <v>80</v>
      </c>
      <c r="C4" s="60">
        <v>330</v>
      </c>
      <c r="D4" s="80" t="s">
        <v>154</v>
      </c>
    </row>
    <row r="5" spans="1:4" ht="15">
      <c r="A5" s="58" t="s">
        <v>13</v>
      </c>
      <c r="B5" s="59">
        <v>80</v>
      </c>
      <c r="C5" s="60">
        <v>316</v>
      </c>
      <c r="D5" s="80" t="s">
        <v>154</v>
      </c>
    </row>
    <row r="6" spans="1:4" ht="15">
      <c r="A6" s="58" t="s">
        <v>14</v>
      </c>
      <c r="B6" s="59">
        <v>80</v>
      </c>
      <c r="C6" s="60">
        <v>336</v>
      </c>
      <c r="D6" s="80" t="s">
        <v>154</v>
      </c>
    </row>
    <row r="7" spans="1:4" ht="15">
      <c r="A7" s="58" t="s">
        <v>15</v>
      </c>
      <c r="B7" s="59">
        <v>80</v>
      </c>
      <c r="C7" s="60">
        <v>311</v>
      </c>
      <c r="D7" s="80" t="s">
        <v>154</v>
      </c>
    </row>
    <row r="8" spans="1:4" ht="15">
      <c r="A8" s="58" t="s">
        <v>16</v>
      </c>
      <c r="B8" s="59">
        <v>80</v>
      </c>
      <c r="C8" s="60">
        <v>330</v>
      </c>
      <c r="D8" s="80" t="s">
        <v>154</v>
      </c>
    </row>
    <row r="9" spans="1:4" ht="15">
      <c r="A9" s="58" t="s">
        <v>17</v>
      </c>
      <c r="B9" s="61">
        <v>80</v>
      </c>
      <c r="C9" s="60">
        <v>334</v>
      </c>
      <c r="D9" s="80" t="s">
        <v>154</v>
      </c>
    </row>
    <row r="10" spans="1:4" ht="15.75" thickBot="1">
      <c r="A10" s="62" t="s">
        <v>18</v>
      </c>
      <c r="B10" s="63">
        <v>80</v>
      </c>
      <c r="C10" s="60">
        <v>310</v>
      </c>
      <c r="D10" s="80" t="s">
        <v>154</v>
      </c>
    </row>
    <row r="11" spans="1:4" ht="15">
      <c r="A11" s="64" t="s">
        <v>20</v>
      </c>
      <c r="B11" s="65">
        <v>45</v>
      </c>
      <c r="C11" s="60">
        <v>101</v>
      </c>
      <c r="D11" s="80" t="s">
        <v>155</v>
      </c>
    </row>
    <row r="12" spans="1:4" ht="15">
      <c r="A12" s="58" t="s">
        <v>21</v>
      </c>
      <c r="B12" s="59">
        <v>60</v>
      </c>
      <c r="C12" s="60">
        <v>286</v>
      </c>
      <c r="D12" s="80" t="s">
        <v>155</v>
      </c>
    </row>
    <row r="13" spans="1:4" ht="15">
      <c r="A13" s="88" t="s">
        <v>181</v>
      </c>
      <c r="B13" s="67">
        <v>30</v>
      </c>
      <c r="C13" s="60"/>
      <c r="D13" s="80" t="s">
        <v>155</v>
      </c>
    </row>
    <row r="14" spans="1:4" ht="15">
      <c r="A14" s="88" t="s">
        <v>182</v>
      </c>
      <c r="B14" s="67">
        <v>30</v>
      </c>
      <c r="C14" s="60">
        <v>86</v>
      </c>
      <c r="D14" s="80" t="s">
        <v>155</v>
      </c>
    </row>
    <row r="15" spans="1:4" ht="15.75" thickBot="1">
      <c r="A15" s="62" t="s">
        <v>22</v>
      </c>
      <c r="B15" s="63">
        <v>10</v>
      </c>
      <c r="C15" s="60">
        <v>874</v>
      </c>
      <c r="D15" s="80" t="s">
        <v>155</v>
      </c>
    </row>
    <row r="16" spans="1:4" ht="15">
      <c r="A16" s="64" t="s">
        <v>24</v>
      </c>
      <c r="B16" s="65">
        <v>23</v>
      </c>
      <c r="C16" s="60">
        <v>338</v>
      </c>
      <c r="D16" s="80" t="s">
        <v>156</v>
      </c>
    </row>
    <row r="17" spans="1:4" ht="15">
      <c r="A17" s="58" t="s">
        <v>25</v>
      </c>
      <c r="B17" s="59">
        <v>20</v>
      </c>
      <c r="C17" s="60">
        <v>298</v>
      </c>
      <c r="D17" s="80" t="s">
        <v>156</v>
      </c>
    </row>
    <row r="18" spans="1:4" ht="15">
      <c r="A18" s="58" t="s">
        <v>26</v>
      </c>
      <c r="B18" s="59">
        <v>2</v>
      </c>
      <c r="C18" s="60">
        <v>275</v>
      </c>
      <c r="D18" s="80" t="s">
        <v>156</v>
      </c>
    </row>
    <row r="19" spans="1:4" ht="15">
      <c r="A19" s="58" t="s">
        <v>27</v>
      </c>
      <c r="B19" s="59">
        <v>10</v>
      </c>
      <c r="C19" s="60">
        <v>250</v>
      </c>
      <c r="D19" s="80" t="s">
        <v>156</v>
      </c>
    </row>
    <row r="20" spans="1:4" ht="15">
      <c r="A20" s="58" t="s">
        <v>28</v>
      </c>
      <c r="B20" s="59">
        <v>2</v>
      </c>
      <c r="C20" s="60">
        <v>273</v>
      </c>
      <c r="D20" s="80" t="s">
        <v>156</v>
      </c>
    </row>
    <row r="21" spans="1:4" ht="15">
      <c r="A21" s="58" t="s">
        <v>29</v>
      </c>
      <c r="B21" s="61">
        <v>40</v>
      </c>
      <c r="C21" s="60">
        <v>322</v>
      </c>
      <c r="D21" s="80" t="s">
        <v>156</v>
      </c>
    </row>
    <row r="22" spans="1:4" ht="15">
      <c r="A22" s="58" t="s">
        <v>30</v>
      </c>
      <c r="B22" s="59">
        <v>20</v>
      </c>
      <c r="C22" s="60">
        <v>320</v>
      </c>
      <c r="D22" s="80" t="s">
        <v>156</v>
      </c>
    </row>
    <row r="23" spans="1:4" ht="15">
      <c r="A23" s="58" t="s">
        <v>31</v>
      </c>
      <c r="B23" s="59">
        <v>2</v>
      </c>
      <c r="C23" s="60">
        <v>352</v>
      </c>
      <c r="D23" s="80" t="s">
        <v>156</v>
      </c>
    </row>
    <row r="24" spans="1:4" ht="15">
      <c r="A24" s="58" t="s">
        <v>32</v>
      </c>
      <c r="B24" s="59">
        <v>4</v>
      </c>
      <c r="C24" s="60">
        <v>200</v>
      </c>
      <c r="D24" s="80" t="s">
        <v>156</v>
      </c>
    </row>
    <row r="25" spans="1:4" ht="15">
      <c r="A25" s="58" t="s">
        <v>33</v>
      </c>
      <c r="B25" s="61">
        <v>5</v>
      </c>
      <c r="C25" s="60">
        <v>280</v>
      </c>
      <c r="D25" s="80" t="s">
        <v>156</v>
      </c>
    </row>
    <row r="26" spans="1:4" ht="15">
      <c r="A26" s="58" t="s">
        <v>34</v>
      </c>
      <c r="B26" s="59">
        <v>5</v>
      </c>
      <c r="C26" s="60">
        <v>200</v>
      </c>
      <c r="D26" s="80" t="s">
        <v>156</v>
      </c>
    </row>
    <row r="27" spans="1:4" ht="15">
      <c r="A27" s="66" t="s">
        <v>5</v>
      </c>
      <c r="B27" s="67">
        <v>40</v>
      </c>
      <c r="C27" s="60">
        <v>60</v>
      </c>
      <c r="D27" s="80" t="s">
        <v>156</v>
      </c>
    </row>
    <row r="28" spans="1:4" ht="15.75" thickBot="1">
      <c r="A28" s="62" t="s">
        <v>35</v>
      </c>
      <c r="B28" s="63">
        <v>17</v>
      </c>
      <c r="C28" s="60">
        <v>1</v>
      </c>
      <c r="D28" s="80" t="s">
        <v>156</v>
      </c>
    </row>
    <row r="29" spans="1:4" ht="15">
      <c r="A29" s="58" t="s">
        <v>36</v>
      </c>
      <c r="B29" s="59">
        <v>30</v>
      </c>
      <c r="C29" s="60">
        <v>315</v>
      </c>
      <c r="D29" s="80" t="s">
        <v>100</v>
      </c>
    </row>
    <row r="30" spans="1:4" ht="15">
      <c r="A30" s="68" t="s">
        <v>149</v>
      </c>
      <c r="B30" s="59">
        <v>45</v>
      </c>
      <c r="C30" s="60">
        <v>320</v>
      </c>
      <c r="D30" s="80" t="s">
        <v>100</v>
      </c>
    </row>
    <row r="31" spans="1:4" ht="15">
      <c r="A31" s="58" t="s">
        <v>76</v>
      </c>
      <c r="B31" s="59">
        <v>22</v>
      </c>
      <c r="C31" s="60">
        <v>383</v>
      </c>
      <c r="D31" s="80" t="s">
        <v>100</v>
      </c>
    </row>
    <row r="32" spans="1:4" ht="15">
      <c r="A32" s="58" t="s">
        <v>77</v>
      </c>
      <c r="B32" s="59">
        <v>60</v>
      </c>
      <c r="C32" s="60">
        <v>253</v>
      </c>
      <c r="D32" s="80" t="s">
        <v>100</v>
      </c>
    </row>
    <row r="33" spans="1:4" ht="15">
      <c r="A33" s="58" t="s">
        <v>78</v>
      </c>
      <c r="B33" s="59">
        <v>37</v>
      </c>
      <c r="C33" s="60">
        <v>284</v>
      </c>
      <c r="D33" s="80" t="s">
        <v>100</v>
      </c>
    </row>
    <row r="34" spans="1:4" ht="15">
      <c r="A34" s="58" t="s">
        <v>37</v>
      </c>
      <c r="B34" s="59">
        <v>35</v>
      </c>
      <c r="C34" s="60">
        <v>215</v>
      </c>
      <c r="D34" s="80" t="s">
        <v>100</v>
      </c>
    </row>
    <row r="35" spans="1:4" ht="15">
      <c r="A35" s="58" t="s">
        <v>38</v>
      </c>
      <c r="B35" s="59">
        <v>30</v>
      </c>
      <c r="C35" s="60">
        <v>420</v>
      </c>
      <c r="D35" s="80" t="s">
        <v>100</v>
      </c>
    </row>
    <row r="36" spans="1:4" ht="15.75" thickBot="1">
      <c r="A36" s="62" t="s">
        <v>39</v>
      </c>
      <c r="B36" s="63">
        <v>30</v>
      </c>
      <c r="C36" s="60">
        <v>750</v>
      </c>
      <c r="D36" s="80" t="s">
        <v>100</v>
      </c>
    </row>
    <row r="37" spans="1:4" ht="15">
      <c r="A37" s="64" t="s">
        <v>41</v>
      </c>
      <c r="B37" s="65">
        <v>30</v>
      </c>
      <c r="C37" s="60">
        <v>421</v>
      </c>
      <c r="D37" s="80" t="s">
        <v>157</v>
      </c>
    </row>
    <row r="38" spans="1:4" ht="15">
      <c r="A38" s="58" t="s">
        <v>42</v>
      </c>
      <c r="B38" s="59">
        <v>30</v>
      </c>
      <c r="C38" s="60">
        <v>421</v>
      </c>
      <c r="D38" s="80" t="s">
        <v>157</v>
      </c>
    </row>
    <row r="39" spans="1:4" ht="15">
      <c r="A39" s="58" t="s">
        <v>43</v>
      </c>
      <c r="B39" s="59">
        <v>30</v>
      </c>
      <c r="C39" s="60">
        <v>421</v>
      </c>
      <c r="D39" s="80" t="s">
        <v>157</v>
      </c>
    </row>
    <row r="40" spans="1:4" ht="15">
      <c r="A40" s="58" t="s">
        <v>44</v>
      </c>
      <c r="B40" s="59">
        <v>30</v>
      </c>
      <c r="C40" s="60">
        <v>421</v>
      </c>
      <c r="D40" s="80" t="s">
        <v>157</v>
      </c>
    </row>
    <row r="41" spans="1:4" ht="15">
      <c r="A41" s="58" t="s">
        <v>67</v>
      </c>
      <c r="B41" s="59">
        <v>30</v>
      </c>
      <c r="C41" s="60">
        <v>421</v>
      </c>
      <c r="D41" s="80" t="s">
        <v>157</v>
      </c>
    </row>
    <row r="42" spans="1:4" ht="15">
      <c r="A42" s="58" t="s">
        <v>45</v>
      </c>
      <c r="B42" s="59">
        <v>30</v>
      </c>
      <c r="C42" s="60">
        <v>421</v>
      </c>
      <c r="D42" s="80" t="s">
        <v>157</v>
      </c>
    </row>
    <row r="43" spans="1:4" ht="15">
      <c r="A43" s="58" t="s">
        <v>46</v>
      </c>
      <c r="B43" s="59">
        <v>35</v>
      </c>
      <c r="C43" s="60">
        <v>215</v>
      </c>
      <c r="D43" s="80" t="s">
        <v>157</v>
      </c>
    </row>
    <row r="44" spans="1:4" ht="15">
      <c r="A44" s="58" t="s">
        <v>47</v>
      </c>
      <c r="B44" s="59">
        <v>35</v>
      </c>
      <c r="C44" s="60">
        <v>260</v>
      </c>
      <c r="D44" s="80" t="s">
        <v>157</v>
      </c>
    </row>
    <row r="45" spans="1:4" ht="15">
      <c r="A45" s="58" t="s">
        <v>48</v>
      </c>
      <c r="B45" s="59">
        <v>35</v>
      </c>
      <c r="C45" s="60">
        <v>540</v>
      </c>
      <c r="D45" s="80" t="s">
        <v>157</v>
      </c>
    </row>
    <row r="46" spans="1:4" ht="15">
      <c r="A46" s="58" t="s">
        <v>49</v>
      </c>
      <c r="B46" s="59">
        <v>35</v>
      </c>
      <c r="C46" s="60">
        <v>508</v>
      </c>
      <c r="D46" s="80" t="s">
        <v>157</v>
      </c>
    </row>
    <row r="47" spans="1:4" ht="15">
      <c r="A47" s="58" t="s">
        <v>65</v>
      </c>
      <c r="B47" s="59">
        <v>35</v>
      </c>
      <c r="C47" s="60">
        <v>352</v>
      </c>
      <c r="D47" s="80" t="s">
        <v>157</v>
      </c>
    </row>
    <row r="48" spans="1:4" ht="15">
      <c r="A48" s="58" t="s">
        <v>105</v>
      </c>
      <c r="B48" s="59">
        <v>35</v>
      </c>
      <c r="C48" s="60">
        <v>352</v>
      </c>
      <c r="D48" s="80" t="s">
        <v>157</v>
      </c>
    </row>
    <row r="49" spans="1:4" ht="15">
      <c r="A49" s="58" t="s">
        <v>68</v>
      </c>
      <c r="B49" s="59">
        <v>25</v>
      </c>
      <c r="C49" s="60">
        <v>377</v>
      </c>
      <c r="D49" s="80" t="s">
        <v>157</v>
      </c>
    </row>
    <row r="50" spans="1:4" ht="15">
      <c r="A50" s="58" t="s">
        <v>50</v>
      </c>
      <c r="B50" s="59">
        <v>40</v>
      </c>
      <c r="C50" s="60">
        <v>548</v>
      </c>
      <c r="D50" s="80" t="s">
        <v>157</v>
      </c>
    </row>
    <row r="51" spans="1:4" ht="15">
      <c r="A51" s="58" t="s">
        <v>90</v>
      </c>
      <c r="B51" s="59">
        <v>30</v>
      </c>
      <c r="C51" s="60">
        <v>315</v>
      </c>
      <c r="D51" s="80" t="s">
        <v>157</v>
      </c>
    </row>
    <row r="52" spans="1:4" ht="15">
      <c r="A52" s="88" t="s">
        <v>186</v>
      </c>
      <c r="B52" s="67">
        <v>5</v>
      </c>
      <c r="C52" s="60"/>
      <c r="D52" s="80" t="s">
        <v>157</v>
      </c>
    </row>
    <row r="53" spans="1:4" ht="15.75" thickBot="1">
      <c r="A53" s="62" t="s">
        <v>51</v>
      </c>
      <c r="B53" s="63">
        <v>3</v>
      </c>
      <c r="C53" s="60">
        <v>0</v>
      </c>
      <c r="D53" s="80" t="s">
        <v>157</v>
      </c>
    </row>
    <row r="54" spans="1:4" ht="15">
      <c r="A54" s="64" t="s">
        <v>53</v>
      </c>
      <c r="B54" s="65">
        <v>2</v>
      </c>
      <c r="C54" s="60">
        <v>1</v>
      </c>
      <c r="D54" s="80" t="s">
        <v>158</v>
      </c>
    </row>
    <row r="55" spans="1:4" ht="15">
      <c r="A55" s="58" t="s">
        <v>54</v>
      </c>
      <c r="B55" s="61">
        <v>15</v>
      </c>
      <c r="C55" s="60">
        <v>9</v>
      </c>
      <c r="D55" s="80" t="s">
        <v>158</v>
      </c>
    </row>
    <row r="56" spans="1:4" ht="15">
      <c r="A56" s="58" t="s">
        <v>55</v>
      </c>
      <c r="B56" s="59">
        <v>15</v>
      </c>
      <c r="C56" s="60">
        <v>413</v>
      </c>
      <c r="D56" s="80" t="s">
        <v>158</v>
      </c>
    </row>
    <row r="57" spans="1:4" ht="15">
      <c r="A57" s="58" t="s">
        <v>56</v>
      </c>
      <c r="B57" s="59">
        <v>20</v>
      </c>
      <c r="C57" s="60">
        <v>70</v>
      </c>
      <c r="D57" s="80" t="s">
        <v>158</v>
      </c>
    </row>
    <row r="58" spans="1:4" ht="15">
      <c r="A58" s="58" t="s">
        <v>57</v>
      </c>
      <c r="B58" s="59">
        <v>15</v>
      </c>
      <c r="C58" s="60">
        <v>20</v>
      </c>
      <c r="D58" s="80" t="s">
        <v>158</v>
      </c>
    </row>
    <row r="59" spans="1:4" ht="15">
      <c r="A59" s="58" t="s">
        <v>58</v>
      </c>
      <c r="B59" s="59">
        <v>15</v>
      </c>
      <c r="C59" s="60">
        <v>499</v>
      </c>
      <c r="D59" s="80" t="s">
        <v>158</v>
      </c>
    </row>
    <row r="60" spans="1:4" ht="15">
      <c r="A60" s="58" t="s">
        <v>59</v>
      </c>
      <c r="B60" s="59">
        <v>25</v>
      </c>
      <c r="C60" s="60">
        <v>333</v>
      </c>
      <c r="D60" s="80" t="s">
        <v>158</v>
      </c>
    </row>
    <row r="61" spans="1:4" ht="15.75" thickBot="1">
      <c r="A61" s="62" t="s">
        <v>60</v>
      </c>
      <c r="B61" s="63">
        <v>20</v>
      </c>
      <c r="C61" s="60">
        <v>405</v>
      </c>
      <c r="D61" s="80" t="s">
        <v>158</v>
      </c>
    </row>
    <row r="62" spans="1:4" ht="15">
      <c r="A62" s="58" t="s">
        <v>62</v>
      </c>
      <c r="B62" s="59">
        <v>5</v>
      </c>
      <c r="C62" s="60">
        <v>66</v>
      </c>
      <c r="D62" s="80" t="s">
        <v>159</v>
      </c>
    </row>
    <row r="63" spans="1:4" ht="15">
      <c r="A63" s="58" t="s">
        <v>63</v>
      </c>
      <c r="B63" s="59">
        <v>8</v>
      </c>
      <c r="C63" s="60">
        <v>149</v>
      </c>
      <c r="D63" s="80" t="s">
        <v>159</v>
      </c>
    </row>
    <row r="64" spans="1:4" ht="15.75" thickBot="1">
      <c r="A64" s="62" t="s">
        <v>64</v>
      </c>
      <c r="B64" s="63">
        <v>20</v>
      </c>
      <c r="C64" s="60">
        <v>112</v>
      </c>
      <c r="D64" s="80" t="s">
        <v>159</v>
      </c>
    </row>
    <row r="65" spans="1:3" ht="15">
      <c r="A65" s="72" t="s">
        <v>150</v>
      </c>
      <c r="B65" s="73">
        <v>65</v>
      </c>
      <c r="C65" s="74">
        <v>600</v>
      </c>
    </row>
    <row r="66" spans="1:4" ht="15">
      <c r="A66" s="72" t="s">
        <v>172</v>
      </c>
      <c r="B66" s="73">
        <v>80</v>
      </c>
      <c r="D66" s="80" t="s">
        <v>154</v>
      </c>
    </row>
    <row r="67" spans="1:4" ht="15">
      <c r="A67" s="72" t="s">
        <v>173</v>
      </c>
      <c r="B67">
        <v>80</v>
      </c>
      <c r="D67" s="80" t="s">
        <v>154</v>
      </c>
    </row>
    <row r="68" spans="1:4" ht="15">
      <c r="A68" s="72" t="s">
        <v>174</v>
      </c>
      <c r="B68" s="74">
        <v>30</v>
      </c>
      <c r="D68" s="80" t="s">
        <v>155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KASY</cp:lastModifiedBy>
  <cp:lastPrinted>2014-10-12T14:27:35Z</cp:lastPrinted>
  <dcterms:created xsi:type="dcterms:W3CDTF">2014-03-12T20:47:14Z</dcterms:created>
  <dcterms:modified xsi:type="dcterms:W3CDTF">2014-11-21T05:06:51Z</dcterms:modified>
  <cp:category/>
  <cp:version/>
  <cp:contentType/>
  <cp:contentStatus/>
</cp:coreProperties>
</file>